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provravenna.sharepoint.com/sites/Statistica302/Shared Documents/General/SITO/NUOVOSITO/NUOVOSITOPROVINCIA/ISTRUZIONE/pop-scolastica-Ravenna/"/>
    </mc:Choice>
  </mc:AlternateContent>
  <xr:revisionPtr revIDLastSave="12" documentId="13_ncr:1_{172EE742-4F15-45FD-8D4F-C49987A3063B}" xr6:coauthVersionLast="47" xr6:coauthVersionMax="47" xr10:uidLastSave="{C3FA21E0-5206-4A8C-B40C-8BC03EE52CDF}"/>
  <bookViews>
    <workbookView xWindow="-120" yWindow="-120" windowWidth="29040" windowHeight="15840" xr2:uid="{58530189-1154-4FB0-BF9E-840D44047B6C}"/>
  </bookViews>
  <sheets>
    <sheet name="Riepilogo" sheetId="9" r:id="rId1"/>
    <sheet name="2015-2016p" sheetId="8" r:id="rId2"/>
    <sheet name="20162017p" sheetId="10" r:id="rId3"/>
    <sheet name="20172018p" sheetId="7" r:id="rId4"/>
    <sheet name="20182019p" sheetId="5" r:id="rId5"/>
    <sheet name="20192020p" sheetId="4" r:id="rId6"/>
    <sheet name="20202021p" sheetId="3" r:id="rId7"/>
    <sheet name="20212022p" sheetId="1" r:id="rId8"/>
    <sheet name="20222023p" sheetId="2" r:id="rId9"/>
    <sheet name="20232024p" sheetId="12" r:id="rId10"/>
  </sheets>
  <definedNames>
    <definedName name="_xlnm.Print_Area" localSheetId="3">'20172018p'!$A$1:$D$49</definedName>
    <definedName name="_xlnm.Print_Area" localSheetId="6">'20202021p'!$A$1:$D$55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2" l="1"/>
  <c r="D24" i="12"/>
  <c r="C55" i="12" l="1"/>
  <c r="B55" i="12"/>
  <c r="C54" i="12"/>
  <c r="B54" i="12"/>
  <c r="C53" i="12"/>
  <c r="B53" i="12"/>
  <c r="C52" i="12"/>
  <c r="B52" i="12"/>
  <c r="C51" i="12"/>
  <c r="B51" i="12"/>
  <c r="C50" i="12"/>
  <c r="B50" i="12"/>
  <c r="C49" i="12"/>
  <c r="B49" i="12"/>
  <c r="C48" i="12"/>
  <c r="B48" i="12"/>
  <c r="C47" i="12"/>
  <c r="B47" i="12"/>
  <c r="C46" i="12"/>
  <c r="B46" i="12"/>
  <c r="C45" i="12"/>
  <c r="B45" i="12"/>
  <c r="C44" i="12"/>
  <c r="B44" i="12"/>
  <c r="C43" i="12"/>
  <c r="B43" i="12"/>
  <c r="C42" i="12"/>
  <c r="B42" i="12"/>
  <c r="C41" i="12"/>
  <c r="D36" i="12"/>
  <c r="C36" i="12"/>
  <c r="B36" i="12"/>
  <c r="D35" i="12"/>
  <c r="C35" i="12"/>
  <c r="B35" i="12"/>
  <c r="D32" i="12"/>
  <c r="C32" i="12"/>
  <c r="B32" i="12"/>
  <c r="D31" i="12"/>
  <c r="C31" i="12"/>
  <c r="B31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C24" i="12"/>
  <c r="B24" i="12"/>
  <c r="M32" i="9"/>
  <c r="N32" i="9"/>
  <c r="O32" i="9"/>
  <c r="P32" i="9"/>
  <c r="Q32" i="9"/>
  <c r="R32" i="9"/>
  <c r="S32" i="9"/>
  <c r="T32" i="9"/>
  <c r="L32" i="9"/>
  <c r="B30" i="9"/>
  <c r="B29" i="9"/>
  <c r="B28" i="9"/>
  <c r="B27" i="9"/>
  <c r="B26" i="9"/>
  <c r="B25" i="9"/>
  <c r="C30" i="9"/>
  <c r="C29" i="9"/>
  <c r="C28" i="9"/>
  <c r="C27" i="9"/>
  <c r="C26" i="9"/>
  <c r="C25" i="9"/>
  <c r="C24" i="9"/>
  <c r="B24" i="9"/>
  <c r="B46" i="10" l="1"/>
  <c r="B43" i="10"/>
  <c r="B37" i="10"/>
  <c r="C46" i="10"/>
  <c r="B22" i="10"/>
  <c r="C49" i="10"/>
  <c r="B49" i="10"/>
  <c r="C48" i="10"/>
  <c r="B48" i="10"/>
  <c r="C47" i="10"/>
  <c r="B47" i="10"/>
  <c r="C45" i="10"/>
  <c r="B45" i="10"/>
  <c r="C44" i="10"/>
  <c r="B44" i="10"/>
  <c r="C43" i="10"/>
  <c r="C42" i="10"/>
  <c r="B42" i="10"/>
  <c r="C41" i="10"/>
  <c r="B41" i="10"/>
  <c r="C40" i="10"/>
  <c r="B40" i="10"/>
  <c r="C39" i="10"/>
  <c r="B39" i="10"/>
  <c r="C38" i="10"/>
  <c r="B38" i="10"/>
  <c r="C37" i="10"/>
  <c r="D32" i="10"/>
  <c r="C32" i="10"/>
  <c r="B32" i="10"/>
  <c r="D31" i="10"/>
  <c r="C31" i="10"/>
  <c r="B31" i="10"/>
  <c r="D29" i="10"/>
  <c r="C29" i="10"/>
  <c r="B29" i="10"/>
  <c r="D28" i="10"/>
  <c r="C28" i="10"/>
  <c r="B28" i="10"/>
  <c r="D26" i="10"/>
  <c r="C26" i="10"/>
  <c r="B26" i="10"/>
  <c r="D25" i="10"/>
  <c r="C25" i="10"/>
  <c r="B25" i="10"/>
  <c r="D24" i="10"/>
  <c r="C24" i="10"/>
  <c r="B24" i="10"/>
  <c r="D23" i="10"/>
  <c r="C23" i="10"/>
  <c r="B23" i="10"/>
  <c r="D22" i="10"/>
  <c r="C22" i="10"/>
  <c r="AL13" i="9"/>
  <c r="AK13" i="9"/>
  <c r="AL12" i="9"/>
  <c r="AK12" i="9"/>
  <c r="AL11" i="9"/>
  <c r="AK11" i="9"/>
  <c r="AL10" i="9"/>
  <c r="AK10" i="9"/>
  <c r="AL9" i="9"/>
  <c r="AK9" i="9"/>
  <c r="AL8" i="9"/>
  <c r="AK8" i="9"/>
  <c r="AF13" i="9"/>
  <c r="AE13" i="9"/>
  <c r="AF12" i="9"/>
  <c r="AE12" i="9"/>
  <c r="AF11" i="9"/>
  <c r="AE11" i="9"/>
  <c r="AF10" i="9"/>
  <c r="AE10" i="9"/>
  <c r="AF9" i="9"/>
  <c r="AE9" i="9"/>
  <c r="AF8" i="9"/>
  <c r="AE8" i="9"/>
  <c r="C7" i="9"/>
  <c r="B7" i="9"/>
  <c r="C8" i="9"/>
  <c r="C9" i="9"/>
  <c r="C10" i="9"/>
  <c r="C11" i="9"/>
  <c r="C12" i="9"/>
  <c r="C13" i="9"/>
  <c r="B8" i="9"/>
  <c r="V8" i="9" s="1"/>
  <c r="B9" i="9"/>
  <c r="B10" i="9"/>
  <c r="B11" i="9"/>
  <c r="B12" i="9"/>
  <c r="B13" i="9"/>
  <c r="S13" i="9"/>
  <c r="S12" i="9"/>
  <c r="S11" i="9"/>
  <c r="S10" i="9"/>
  <c r="S9" i="9"/>
  <c r="S8" i="9"/>
  <c r="S7" i="9"/>
  <c r="S30" i="9"/>
  <c r="R30" i="9"/>
  <c r="P30" i="9"/>
  <c r="O30" i="9"/>
  <c r="J30" i="9"/>
  <c r="G30" i="9"/>
  <c r="S29" i="9"/>
  <c r="R29" i="9"/>
  <c r="P29" i="9"/>
  <c r="O29" i="9"/>
  <c r="J29" i="9"/>
  <c r="G29" i="9"/>
  <c r="S28" i="9"/>
  <c r="R28" i="9"/>
  <c r="P28" i="9"/>
  <c r="O28" i="9"/>
  <c r="J28" i="9"/>
  <c r="G28" i="9"/>
  <c r="S27" i="9"/>
  <c r="R27" i="9"/>
  <c r="P27" i="9"/>
  <c r="O27" i="9"/>
  <c r="J27" i="9"/>
  <c r="G27" i="9"/>
  <c r="S26" i="9"/>
  <c r="R26" i="9"/>
  <c r="P26" i="9"/>
  <c r="O26" i="9"/>
  <c r="J26" i="9"/>
  <c r="G26" i="9"/>
  <c r="S25" i="9"/>
  <c r="R25" i="9"/>
  <c r="P25" i="9"/>
  <c r="O25" i="9"/>
  <c r="J25" i="9"/>
  <c r="G25" i="9"/>
  <c r="J24" i="9"/>
  <c r="G24" i="9"/>
  <c r="AH13" i="9"/>
  <c r="M13" i="9"/>
  <c r="AB13" i="9"/>
  <c r="Z13" i="9"/>
  <c r="AB12" i="9"/>
  <c r="J12" i="9"/>
  <c r="Z12" i="9"/>
  <c r="AI11" i="9"/>
  <c r="P11" i="9"/>
  <c r="P10" i="9"/>
  <c r="M10" i="9"/>
  <c r="AC10" i="9"/>
  <c r="Z10" i="9"/>
  <c r="Y9" i="9"/>
  <c r="AI9" i="9"/>
  <c r="AC9" i="9"/>
  <c r="G9" i="9"/>
  <c r="Y10" i="9"/>
  <c r="AI8" i="9"/>
  <c r="P8" i="9"/>
  <c r="M8" i="9"/>
  <c r="AC8" i="9"/>
  <c r="J8" i="9"/>
  <c r="P7" i="9"/>
  <c r="M7" i="9"/>
  <c r="AB8" i="9"/>
  <c r="G7" i="9"/>
  <c r="D25" i="9" l="1"/>
  <c r="AG8" i="9"/>
  <c r="D29" i="9"/>
  <c r="D27" i="9"/>
  <c r="D24" i="9"/>
  <c r="N25" i="9" s="1"/>
  <c r="D26" i="9"/>
  <c r="N27" i="9" s="1"/>
  <c r="D28" i="9"/>
  <c r="N29" i="9" s="1"/>
  <c r="D30" i="9"/>
  <c r="M25" i="9"/>
  <c r="Q26" i="9"/>
  <c r="T30" i="9"/>
  <c r="L30" i="9"/>
  <c r="M28" i="9"/>
  <c r="L26" i="9"/>
  <c r="L27" i="9"/>
  <c r="L28" i="9"/>
  <c r="L29" i="9"/>
  <c r="T28" i="9"/>
  <c r="AM13" i="9"/>
  <c r="AM12" i="9"/>
  <c r="AM11" i="9"/>
  <c r="AM10" i="9"/>
  <c r="AM9" i="9"/>
  <c r="AM8" i="9"/>
  <c r="W8" i="9"/>
  <c r="AH11" i="9"/>
  <c r="J9" i="9"/>
  <c r="AD9" i="9" s="1"/>
  <c r="AB9" i="9"/>
  <c r="G10" i="9"/>
  <c r="G12" i="9"/>
  <c r="P13" i="9"/>
  <c r="T25" i="9"/>
  <c r="M26" i="9"/>
  <c r="M27" i="9"/>
  <c r="T27" i="9"/>
  <c r="J7" i="9"/>
  <c r="D7" i="9" s="1"/>
  <c r="AH12" i="9"/>
  <c r="L25" i="9"/>
  <c r="W11" i="9"/>
  <c r="Z11" i="9"/>
  <c r="Z9" i="9"/>
  <c r="M9" i="9"/>
  <c r="AG9" i="9" s="1"/>
  <c r="P9" i="9"/>
  <c r="AJ10" i="9" s="1"/>
  <c r="AH10" i="9"/>
  <c r="AB11" i="9"/>
  <c r="M11" i="9"/>
  <c r="AG11" i="9" s="1"/>
  <c r="Q25" i="9"/>
  <c r="T26" i="9"/>
  <c r="Q27" i="9"/>
  <c r="T29" i="9"/>
  <c r="Y8" i="9"/>
  <c r="AC11" i="9"/>
  <c r="AC12" i="9"/>
  <c r="J11" i="9"/>
  <c r="AD12" i="9" s="1"/>
  <c r="Z8" i="9"/>
  <c r="W9" i="9"/>
  <c r="Y11" i="9"/>
  <c r="Y12" i="9"/>
  <c r="G11" i="9"/>
  <c r="AI12" i="9"/>
  <c r="AI13" i="9"/>
  <c r="P12" i="9"/>
  <c r="AJ12" i="9" s="1"/>
  <c r="AC13" i="9"/>
  <c r="J13" i="9"/>
  <c r="AD13" i="9" s="1"/>
  <c r="Q30" i="9"/>
  <c r="W13" i="9"/>
  <c r="G8" i="9"/>
  <c r="AH8" i="9"/>
  <c r="AH9" i="9"/>
  <c r="W10" i="9"/>
  <c r="AB10" i="9"/>
  <c r="J10" i="9"/>
  <c r="M12" i="9"/>
  <c r="AG13" i="9" s="1"/>
  <c r="Y13" i="9"/>
  <c r="G13" i="9"/>
  <c r="AJ8" i="9"/>
  <c r="V9" i="9"/>
  <c r="AJ11" i="9"/>
  <c r="Q29" i="9"/>
  <c r="Q28" i="9"/>
  <c r="M29" i="9"/>
  <c r="M30" i="9"/>
  <c r="AI10" i="9"/>
  <c r="N28" i="9" l="1"/>
  <c r="AD10" i="9"/>
  <c r="AJ13" i="9"/>
  <c r="AJ9" i="9"/>
  <c r="AG10" i="9"/>
  <c r="AD8" i="9"/>
  <c r="D12" i="9"/>
  <c r="AG12" i="9"/>
  <c r="D11" i="9"/>
  <c r="D9" i="9"/>
  <c r="AD11" i="9"/>
  <c r="AA13" i="9"/>
  <c r="D13" i="9"/>
  <c r="AA10" i="9"/>
  <c r="D10" i="9"/>
  <c r="AA8" i="9"/>
  <c r="D8" i="9"/>
  <c r="X8" i="9" s="1"/>
  <c r="V10" i="9"/>
  <c r="N26" i="9"/>
  <c r="W12" i="9"/>
  <c r="AA11" i="9"/>
  <c r="V13" i="9"/>
  <c r="V11" i="9"/>
  <c r="N30" i="9"/>
  <c r="AA12" i="9"/>
  <c r="AA9" i="9"/>
  <c r="V12" i="9"/>
  <c r="X12" i="9" l="1"/>
  <c r="X10" i="9"/>
  <c r="X11" i="9"/>
  <c r="X9" i="9"/>
  <c r="X13" i="9"/>
  <c r="B40" i="8" l="1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B41" i="8"/>
  <c r="C40" i="8"/>
  <c r="C39" i="8"/>
  <c r="B39" i="8"/>
  <c r="B29" i="8"/>
  <c r="D24" i="8"/>
  <c r="D25" i="8"/>
  <c r="D26" i="8"/>
  <c r="D27" i="8"/>
  <c r="D23" i="8"/>
  <c r="C24" i="8"/>
  <c r="C25" i="8"/>
  <c r="C26" i="8"/>
  <c r="C27" i="8"/>
  <c r="C23" i="8"/>
  <c r="B34" i="8"/>
  <c r="C34" i="8"/>
  <c r="D34" i="8"/>
  <c r="D33" i="8"/>
  <c r="C33" i="8"/>
  <c r="B33" i="8"/>
  <c r="B30" i="8"/>
  <c r="C30" i="8"/>
  <c r="D30" i="8"/>
  <c r="B31" i="8"/>
  <c r="C31" i="8"/>
  <c r="D31" i="8"/>
  <c r="D29" i="8"/>
  <c r="C29" i="8"/>
  <c r="B24" i="8"/>
  <c r="B25" i="8"/>
  <c r="B26" i="8"/>
  <c r="B27" i="8"/>
  <c r="B23" i="8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D32" i="7"/>
  <c r="D31" i="7"/>
  <c r="C32" i="7"/>
  <c r="C31" i="7"/>
  <c r="B32" i="7"/>
  <c r="B31" i="7"/>
  <c r="D29" i="7"/>
  <c r="C29" i="7"/>
  <c r="B29" i="7"/>
  <c r="D28" i="7"/>
  <c r="C28" i="7"/>
  <c r="B28" i="7"/>
  <c r="B23" i="7"/>
  <c r="C23" i="7"/>
  <c r="D23" i="7"/>
  <c r="B24" i="7"/>
  <c r="C24" i="7"/>
  <c r="D24" i="7"/>
  <c r="B25" i="7"/>
  <c r="C25" i="7"/>
  <c r="D25" i="7"/>
  <c r="B26" i="7"/>
  <c r="C26" i="7"/>
  <c r="D26" i="7"/>
  <c r="D22" i="7"/>
  <c r="C22" i="7"/>
  <c r="B22" i="7"/>
  <c r="D37" i="4"/>
  <c r="D36" i="4"/>
  <c r="D37" i="5"/>
  <c r="D36" i="5"/>
  <c r="D39" i="5"/>
  <c r="B39" i="5"/>
  <c r="B36" i="5"/>
  <c r="B32" i="5"/>
  <c r="B26" i="5"/>
  <c r="C26" i="5"/>
  <c r="D26" i="5"/>
  <c r="B27" i="5"/>
  <c r="C27" i="5"/>
  <c r="D27" i="5"/>
  <c r="B28" i="5"/>
  <c r="C28" i="5"/>
  <c r="D28" i="5"/>
  <c r="B29" i="5"/>
  <c r="C29" i="5"/>
  <c r="D29" i="5"/>
  <c r="B30" i="5"/>
  <c r="C30" i="5"/>
  <c r="D30" i="5"/>
  <c r="C32" i="5"/>
  <c r="D32" i="5"/>
  <c r="B33" i="5"/>
  <c r="C33" i="5"/>
  <c r="D33" i="5"/>
  <c r="B34" i="5"/>
  <c r="C34" i="5"/>
  <c r="D34" i="5"/>
  <c r="C36" i="5"/>
  <c r="B37" i="5"/>
  <c r="C37" i="5"/>
  <c r="C39" i="5"/>
  <c r="B40" i="5"/>
  <c r="C40" i="5"/>
  <c r="D40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2" i="3"/>
  <c r="B40" i="4"/>
  <c r="C40" i="4"/>
  <c r="D40" i="4"/>
  <c r="D39" i="4"/>
  <c r="C39" i="4"/>
  <c r="B39" i="4"/>
  <c r="C37" i="4"/>
  <c r="C36" i="4"/>
  <c r="B37" i="4"/>
  <c r="B36" i="4"/>
  <c r="D33" i="4"/>
  <c r="D34" i="4"/>
  <c r="D32" i="4"/>
  <c r="C33" i="4"/>
  <c r="C34" i="4"/>
  <c r="C32" i="4"/>
  <c r="B33" i="4"/>
  <c r="B34" i="4"/>
  <c r="B32" i="4"/>
  <c r="D27" i="4"/>
  <c r="D28" i="4"/>
  <c r="D29" i="4"/>
  <c r="D30" i="4"/>
  <c r="D26" i="4"/>
  <c r="C27" i="4"/>
  <c r="C28" i="4"/>
  <c r="C29" i="4"/>
  <c r="C30" i="4"/>
  <c r="C26" i="4"/>
  <c r="B27" i="4"/>
  <c r="B28" i="4"/>
  <c r="B29" i="4"/>
  <c r="B30" i="4"/>
  <c r="B24" i="3"/>
  <c r="B26" i="4"/>
  <c r="B41" i="3"/>
  <c r="B35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C41" i="3"/>
  <c r="D36" i="3"/>
  <c r="C36" i="3"/>
  <c r="B36" i="3"/>
  <c r="D35" i="3"/>
  <c r="C35" i="3"/>
  <c r="D32" i="3"/>
  <c r="C32" i="3"/>
  <c r="B32" i="3"/>
  <c r="D31" i="3"/>
  <c r="C31" i="3"/>
  <c r="B31" i="3"/>
  <c r="D30" i="3"/>
  <c r="C30" i="3"/>
  <c r="B30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C30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D36" i="2"/>
  <c r="C36" i="2"/>
  <c r="B36" i="2"/>
  <c r="D35" i="2"/>
  <c r="C35" i="2"/>
  <c r="B35" i="2"/>
  <c r="D32" i="2"/>
  <c r="C32" i="2"/>
  <c r="B32" i="2"/>
  <c r="D31" i="2"/>
  <c r="C31" i="2"/>
  <c r="B31" i="2"/>
  <c r="D30" i="2"/>
  <c r="B30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C55" i="1" l="1"/>
  <c r="B55" i="1"/>
  <c r="C54" i="1"/>
  <c r="B54" i="1"/>
  <c r="C53" i="1"/>
  <c r="B53" i="1"/>
  <c r="C52" i="1"/>
  <c r="B52" i="1"/>
  <c r="B5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C51" i="1"/>
  <c r="C41" i="1"/>
  <c r="B41" i="1"/>
  <c r="C35" i="1"/>
  <c r="D35" i="1"/>
  <c r="C36" i="1"/>
  <c r="D36" i="1"/>
  <c r="B36" i="1"/>
  <c r="B35" i="1"/>
  <c r="D25" i="1"/>
  <c r="D26" i="1"/>
  <c r="D27" i="1"/>
  <c r="D28" i="1"/>
  <c r="D24" i="1"/>
  <c r="D31" i="1"/>
  <c r="D32" i="1"/>
  <c r="D30" i="1"/>
  <c r="C31" i="1"/>
  <c r="C32" i="1"/>
  <c r="C30" i="1"/>
  <c r="B31" i="1"/>
  <c r="B32" i="1"/>
  <c r="B30" i="1"/>
  <c r="C25" i="1"/>
  <c r="C26" i="1"/>
  <c r="C27" i="1"/>
  <c r="C28" i="1"/>
  <c r="C24" i="1"/>
  <c r="B25" i="1"/>
  <c r="B26" i="1"/>
  <c r="B27" i="1"/>
  <c r="B28" i="1"/>
  <c r="B24" i="1"/>
</calcChain>
</file>

<file path=xl/sharedStrings.xml><?xml version="1.0" encoding="utf-8"?>
<sst xmlns="http://schemas.openxmlformats.org/spreadsheetml/2006/main" count="658" uniqueCount="79">
  <si>
    <t>Alunni in provincia di Ravenna dall'a.s. 2021/2022  per percorso scolastico.</t>
  </si>
  <si>
    <t>Fonte: Portale Unico dei Dati della Scuola - Ministero dell'Istruzione e del Merito</t>
  </si>
  <si>
    <t/>
  </si>
  <si>
    <t>LICEO</t>
  </si>
  <si>
    <t>ARTISTICO</t>
  </si>
  <si>
    <t>CLASSICO</t>
  </si>
  <si>
    <t>LINGUISTICO</t>
  </si>
  <si>
    <t>SCIENTIFICO</t>
  </si>
  <si>
    <t>SCIENZE UMANE</t>
  </si>
  <si>
    <t>PROFESSIONALE</t>
  </si>
  <si>
    <t>INDUSTRIA E ARTIGIANATO</t>
  </si>
  <si>
    <t>NUOVI PROFESSIONALI</t>
  </si>
  <si>
    <t>SERVIZI</t>
  </si>
  <si>
    <t>PROFESSIONALE IeFP</t>
  </si>
  <si>
    <t>TECNICO</t>
  </si>
  <si>
    <t>ECONOMICO</t>
  </si>
  <si>
    <t>TECNOLOGICO</t>
  </si>
  <si>
    <t>Totale complessivo</t>
  </si>
  <si>
    <t xml:space="preserve">Percentuale su indirizzo </t>
  </si>
  <si>
    <t>Maschi</t>
  </si>
  <si>
    <t>Femmine</t>
  </si>
  <si>
    <t>Totale</t>
  </si>
  <si>
    <t xml:space="preserve">LICEO </t>
  </si>
  <si>
    <t>Percentuale per riga</t>
  </si>
  <si>
    <t>Alunni in provincia di Ravenna dall'a.s. 2022/2023 per percorso scolastico.</t>
  </si>
  <si>
    <t>Alunni in provincia di Ravenna dall'a.s. 2020/2021 per percorso scolastico.</t>
  </si>
  <si>
    <t>Alunni in provincia di Ravenna dall'a.s. 2019/2020 per percorso scolastico.</t>
  </si>
  <si>
    <t>INDUSTRIA E ARTIGIANATO (Iefp ex integrativa)</t>
  </si>
  <si>
    <t>SERVIZI (Iefp ex integrativa)</t>
  </si>
  <si>
    <t xml:space="preserve">Alunni in provincia di Ravenna dall'a.s. 2019/2020 per percorso scolastico. </t>
  </si>
  <si>
    <t>MASCHI</t>
  </si>
  <si>
    <t>FEMMINE</t>
  </si>
  <si>
    <t>.TOTALE.</t>
  </si>
  <si>
    <t>ISTITUTO PROFESSIONALE</t>
  </si>
  <si>
    <t>ISTITUTO TECNICO</t>
  </si>
  <si>
    <t>Alunni in provincia di Ravenna dall'a.s. 2017/2018 per percorso scolastico.</t>
  </si>
  <si>
    <t>Alunni in provincia di Ravenna dall'a.s. 2015/2016 per percorso scolastico.</t>
  </si>
  <si>
    <t>IeFP Complementare</t>
  </si>
  <si>
    <t>Fonte: Portale Unico dei Dati della Scuola - Ministero dell'Istruzione e del Merito Data estrazione: 31/08 di ogni anno</t>
  </si>
  <si>
    <t>valori assoluti</t>
  </si>
  <si>
    <t>variazioni percentuali su anno scolastico precedente</t>
  </si>
  <si>
    <t>Totale frequentanti</t>
  </si>
  <si>
    <t>maschi</t>
  </si>
  <si>
    <t>femmine</t>
  </si>
  <si>
    <t>totale</t>
  </si>
  <si>
    <t>15/16</t>
  </si>
  <si>
    <t>16/17</t>
  </si>
  <si>
    <t>var. 16/17-15/16</t>
  </si>
  <si>
    <t>17/18</t>
  </si>
  <si>
    <t>var. 17/18-16/17</t>
  </si>
  <si>
    <t>18/19</t>
  </si>
  <si>
    <t>var. 18/19-17/18</t>
  </si>
  <si>
    <t>19/20</t>
  </si>
  <si>
    <t>var. 19/20-18/19</t>
  </si>
  <si>
    <t>20/21</t>
  </si>
  <si>
    <t>var. 20/21-19/20</t>
  </si>
  <si>
    <t>21/22</t>
  </si>
  <si>
    <t>var. 21/22-20/21</t>
  </si>
  <si>
    <t>22/23</t>
  </si>
  <si>
    <t>var. 22/23-21/22</t>
  </si>
  <si>
    <t>Fonte: Portale Unico dei Dati della Scuola - Ministero dell'Istruzione e del Merito. Data estrazione: 31/08 di ogni anno.</t>
  </si>
  <si>
    <t>Totale frequentanti il LICEO</t>
  </si>
  <si>
    <t>Studenti frequentanti la scuola secondaria di II grado - Liceo ARTISTICO</t>
  </si>
  <si>
    <t>Studenti frequentanti la scuola secondaria di II grado - Liceo CLASSICO</t>
  </si>
  <si>
    <t>Studenti frequentanti la scuola secondaria di II grado - Liceo LINGUISTICO</t>
  </si>
  <si>
    <t>Studenti frequentanti la scuola secondaria di II grado -Liceo SCIENTIFICO</t>
  </si>
  <si>
    <t>Studenti frequentanti la scuola secondaria di II grado -Liceo SCIENZE UMANE</t>
  </si>
  <si>
    <t>Alunni in provincia di Ravenna dall'a.s. 2016/2017 per percorso scolastico.</t>
  </si>
  <si>
    <t xml:space="preserve">Totale frequentanti TECNICO </t>
  </si>
  <si>
    <t>Studenti frequentanti la scuola secondaria di II grado - TECNICO ECONOMICO</t>
  </si>
  <si>
    <t>Studenti frequentanti la scuola secondaria di II grado - TECNICO TECNOLOGICO</t>
  </si>
  <si>
    <t>Studenti della scuola secondaria di II grado in provincia di Ravenna per genere, percorso scolastico ed anno scolastico. Scuola statale+paritaria. Liceo</t>
  </si>
  <si>
    <t>Studenti della scuola secondaria di II grado in provincia di Ravenna per genere, percorso scolastico ed anno scolastico. Scuola statale+paritaria. TECNICO</t>
  </si>
  <si>
    <t>23/24</t>
  </si>
  <si>
    <t>var. 23/24-22/23</t>
  </si>
  <si>
    <t>var.23/24-22/23</t>
  </si>
  <si>
    <t>Alunni in provincia di Ravenna dall'a.s. 2023/2024 per percorso scolastico.</t>
  </si>
  <si>
    <t>Elaborazione Servizio Statisticae promozione delle pari opportunità - Provincia di Ravenna</t>
  </si>
  <si>
    <t>Elaborazione Servizio Statistica e promozione delle pari opportunità - Provincia di Ravenna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</si>
</sst>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3" tint="0.7499923703726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1" xfId="0" applyBorder="1"/>
    <xf numFmtId="3" fontId="2" fillId="0" borderId="1" xfId="0" applyNumberFormat="1" applyFont="1" applyBorder="1"/>
    <xf numFmtId="3" fontId="0" fillId="0" borderId="1" xfId="0" applyNumberForma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164" fontId="0" fillId="0" borderId="1" xfId="0" applyNumberFormat="1" applyBorder="1"/>
    <xf numFmtId="3" fontId="3" fillId="3" borderId="0" xfId="0" applyNumberFormat="1" applyFont="1" applyFill="1"/>
    <xf numFmtId="0" fontId="0" fillId="3" borderId="0" xfId="0" applyFill="1"/>
    <xf numFmtId="164" fontId="2" fillId="0" borderId="1" xfId="0" applyNumberFormat="1" applyFont="1" applyBorder="1"/>
    <xf numFmtId="164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3" fontId="0" fillId="0" borderId="5" xfId="0" applyNumberFormat="1" applyBorder="1"/>
    <xf numFmtId="3" fontId="0" fillId="0" borderId="6" xfId="0" applyNumberFormat="1" applyBorder="1"/>
    <xf numFmtId="3" fontId="6" fillId="0" borderId="0" xfId="0" applyNumberFormat="1" applyFont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64" fontId="6" fillId="0" borderId="5" xfId="0" applyNumberFormat="1" applyFont="1" applyBorder="1"/>
    <xf numFmtId="164" fontId="6" fillId="0" borderId="6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164" fontId="7" fillId="0" borderId="7" xfId="0" applyNumberFormat="1" applyFont="1" applyBorder="1"/>
    <xf numFmtId="164" fontId="7" fillId="0" borderId="7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/>
    <xf numFmtId="3" fontId="5" fillId="0" borderId="7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/>
    <xf numFmtId="164" fontId="6" fillId="0" borderId="6" xfId="0" applyNumberFormat="1" applyFont="1" applyBorder="1"/>
    <xf numFmtId="164" fontId="7" fillId="0" borderId="8" xfId="0" applyNumberFormat="1" applyFont="1" applyBorder="1"/>
    <xf numFmtId="164" fontId="7" fillId="0" borderId="9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ati.istruzione.it/opendata/opendata/catalog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ti.istruzione.it/opendata/opendata/catalog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dati.istruzione.it/opendata/opendata/catalogo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dati.istruzione.it/opendata/opendata/catalogo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dati.istruzione.it/opendata/opendata/catalogo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2A09-AE61-4D93-8FC0-D7E523B47E4F}">
  <sheetPr>
    <tabColor theme="4"/>
  </sheetPr>
  <dimension ref="A1:AM32"/>
  <sheetViews>
    <sheetView tabSelected="1" zoomScaleNormal="100" workbookViewId="0"/>
  </sheetViews>
  <sheetFormatPr defaultRowHeight="15" x14ac:dyDescent="0.25"/>
  <cols>
    <col min="2" max="10" width="8.7109375" customWidth="1"/>
    <col min="11" max="11" width="14.7109375" bestFit="1" customWidth="1"/>
    <col min="14" max="14" width="8.7109375" customWidth="1"/>
    <col min="17" max="17" width="8.7109375" customWidth="1"/>
    <col min="20" max="20" width="9.7109375" customWidth="1"/>
    <col min="21" max="21" width="14.5703125" customWidth="1"/>
    <col min="36" max="36" width="8.7109375" customWidth="1"/>
  </cols>
  <sheetData>
    <row r="1" spans="1:39" ht="15" customHeight="1" x14ac:dyDescent="0.25">
      <c r="A1" s="1" t="s">
        <v>71</v>
      </c>
    </row>
    <row r="2" spans="1:39" x14ac:dyDescent="0.25">
      <c r="A2" t="s">
        <v>78</v>
      </c>
    </row>
    <row r="3" spans="1:39" x14ac:dyDescent="0.25">
      <c r="A3" t="s">
        <v>38</v>
      </c>
    </row>
    <row r="4" spans="1:39" ht="15.75" thickBot="1" x14ac:dyDescent="0.3">
      <c r="A4" t="s">
        <v>39</v>
      </c>
      <c r="U4" t="s">
        <v>40</v>
      </c>
    </row>
    <row r="5" spans="1:39" ht="39" customHeight="1" thickBot="1" x14ac:dyDescent="0.3">
      <c r="A5" s="21"/>
      <c r="B5" s="57" t="s">
        <v>61</v>
      </c>
      <c r="C5" s="58"/>
      <c r="D5" s="59"/>
      <c r="E5" s="57" t="s">
        <v>62</v>
      </c>
      <c r="F5" s="58"/>
      <c r="G5" s="59"/>
      <c r="H5" s="57" t="s">
        <v>63</v>
      </c>
      <c r="I5" s="58"/>
      <c r="J5" s="59"/>
      <c r="K5" s="57" t="s">
        <v>64</v>
      </c>
      <c r="L5" s="58"/>
      <c r="M5" s="59"/>
      <c r="N5" s="57" t="s">
        <v>65</v>
      </c>
      <c r="O5" s="58"/>
      <c r="P5" s="59"/>
      <c r="Q5" s="57" t="s">
        <v>66</v>
      </c>
      <c r="R5" s="58"/>
      <c r="S5" s="59"/>
      <c r="T5" s="60"/>
      <c r="U5" s="21"/>
      <c r="V5" s="57" t="s">
        <v>41</v>
      </c>
      <c r="W5" s="58"/>
      <c r="X5" s="59"/>
      <c r="Y5" s="58" t="s">
        <v>62</v>
      </c>
      <c r="Z5" s="58"/>
      <c r="AA5" s="59"/>
      <c r="AB5" s="57" t="s">
        <v>63</v>
      </c>
      <c r="AC5" s="58"/>
      <c r="AD5" s="59"/>
      <c r="AE5" s="57" t="s">
        <v>64</v>
      </c>
      <c r="AF5" s="58"/>
      <c r="AG5" s="59"/>
      <c r="AH5" s="57" t="s">
        <v>65</v>
      </c>
      <c r="AI5" s="58"/>
      <c r="AJ5" s="59"/>
      <c r="AK5" s="57" t="s">
        <v>66</v>
      </c>
      <c r="AL5" s="58"/>
      <c r="AM5" s="59"/>
    </row>
    <row r="6" spans="1:39" x14ac:dyDescent="0.25">
      <c r="A6" s="22"/>
      <c r="B6" s="23" t="s">
        <v>42</v>
      </c>
      <c r="C6" s="24" t="s">
        <v>43</v>
      </c>
      <c r="D6" s="25" t="s">
        <v>44</v>
      </c>
      <c r="E6" s="23" t="s">
        <v>42</v>
      </c>
      <c r="F6" s="24" t="s">
        <v>43</v>
      </c>
      <c r="G6" s="25" t="s">
        <v>44</v>
      </c>
      <c r="H6" s="23" t="s">
        <v>42</v>
      </c>
      <c r="I6" s="24" t="s">
        <v>43</v>
      </c>
      <c r="J6" s="25" t="s">
        <v>44</v>
      </c>
      <c r="K6" s="23" t="s">
        <v>42</v>
      </c>
      <c r="L6" s="24" t="s">
        <v>43</v>
      </c>
      <c r="M6" s="24" t="s">
        <v>44</v>
      </c>
      <c r="N6" s="23" t="s">
        <v>42</v>
      </c>
      <c r="O6" s="24" t="s">
        <v>43</v>
      </c>
      <c r="P6" s="24" t="s">
        <v>44</v>
      </c>
      <c r="Q6" s="23" t="s">
        <v>42</v>
      </c>
      <c r="R6" s="24" t="s">
        <v>43</v>
      </c>
      <c r="S6" s="24" t="s">
        <v>44</v>
      </c>
      <c r="T6" s="61"/>
      <c r="U6" s="22"/>
      <c r="V6" s="43" t="s">
        <v>42</v>
      </c>
      <c r="W6" s="44" t="s">
        <v>43</v>
      </c>
      <c r="X6" s="44" t="s">
        <v>44</v>
      </c>
      <c r="Y6" s="43" t="s">
        <v>42</v>
      </c>
      <c r="Z6" s="44" t="s">
        <v>43</v>
      </c>
      <c r="AA6" s="45" t="s">
        <v>44</v>
      </c>
      <c r="AB6" s="44" t="s">
        <v>42</v>
      </c>
      <c r="AC6" s="44" t="s">
        <v>43</v>
      </c>
      <c r="AD6" s="44" t="s">
        <v>44</v>
      </c>
      <c r="AE6" s="43" t="s">
        <v>42</v>
      </c>
      <c r="AF6" s="44" t="s">
        <v>43</v>
      </c>
      <c r="AG6" s="45" t="s">
        <v>44</v>
      </c>
      <c r="AH6" s="44" t="s">
        <v>42</v>
      </c>
      <c r="AI6" s="44" t="s">
        <v>43</v>
      </c>
      <c r="AJ6" s="44" t="s">
        <v>44</v>
      </c>
      <c r="AK6" s="43" t="s">
        <v>42</v>
      </c>
      <c r="AL6" s="44" t="s">
        <v>43</v>
      </c>
      <c r="AM6" s="45" t="s">
        <v>44</v>
      </c>
    </row>
    <row r="7" spans="1:39" x14ac:dyDescent="0.25">
      <c r="A7" s="26" t="s">
        <v>45</v>
      </c>
      <c r="B7" s="27">
        <f>E7+H7+K7+N7+Q7</f>
        <v>1921</v>
      </c>
      <c r="C7" s="3">
        <f>F7+I7+L7+O7+R7</f>
        <v>3812</v>
      </c>
      <c r="D7" s="28">
        <f>G7+J7+M7+P7+S7</f>
        <v>5733</v>
      </c>
      <c r="E7" s="27">
        <v>278</v>
      </c>
      <c r="F7" s="3">
        <v>634</v>
      </c>
      <c r="G7" s="28">
        <f>SUM(E7:F7)</f>
        <v>912</v>
      </c>
      <c r="H7" s="27">
        <v>166</v>
      </c>
      <c r="I7" s="3">
        <v>375</v>
      </c>
      <c r="J7" s="28">
        <f>SUM(H7:I7)</f>
        <v>541</v>
      </c>
      <c r="K7" s="27">
        <v>233</v>
      </c>
      <c r="L7" s="3">
        <v>964</v>
      </c>
      <c r="M7" s="3">
        <f>SUM(K7:L7)</f>
        <v>1197</v>
      </c>
      <c r="N7" s="27">
        <v>1056</v>
      </c>
      <c r="O7" s="3">
        <v>930</v>
      </c>
      <c r="P7" s="3">
        <f>SUM(N7:O7)</f>
        <v>1986</v>
      </c>
      <c r="Q7" s="27">
        <v>188</v>
      </c>
      <c r="R7" s="3">
        <v>909</v>
      </c>
      <c r="S7" s="3">
        <f>SUM(Q7:R7)</f>
        <v>1097</v>
      </c>
      <c r="T7" s="61"/>
      <c r="U7" s="22"/>
      <c r="V7" s="23"/>
      <c r="W7" s="24"/>
      <c r="X7" s="24"/>
      <c r="Y7" s="23"/>
      <c r="Z7" s="24"/>
      <c r="AA7" s="25"/>
      <c r="AB7" s="24"/>
      <c r="AC7" s="24"/>
      <c r="AD7" s="24"/>
      <c r="AE7" s="23"/>
      <c r="AF7" s="24"/>
      <c r="AG7" s="25"/>
      <c r="AH7" s="24"/>
      <c r="AI7" s="24"/>
      <c r="AJ7" s="24"/>
      <c r="AK7" s="23"/>
      <c r="AL7" s="24"/>
      <c r="AM7" s="25"/>
    </row>
    <row r="8" spans="1:39" x14ac:dyDescent="0.25">
      <c r="A8" s="26" t="s">
        <v>46</v>
      </c>
      <c r="B8" s="27">
        <f t="shared" ref="B8:B13" si="0">E8+H8+K8+N8+Q8</f>
        <v>2029</v>
      </c>
      <c r="C8" s="3">
        <f t="shared" ref="C8:D13" si="1">F8+I8+L8+O8+R8</f>
        <v>3992</v>
      </c>
      <c r="D8" s="28">
        <f t="shared" si="1"/>
        <v>6021</v>
      </c>
      <c r="E8" s="27">
        <v>324</v>
      </c>
      <c r="F8" s="3">
        <v>701</v>
      </c>
      <c r="G8" s="28">
        <f>SUM(E8:F8)</f>
        <v>1025</v>
      </c>
      <c r="H8" s="27">
        <v>151</v>
      </c>
      <c r="I8" s="3">
        <v>367</v>
      </c>
      <c r="J8" s="28">
        <f>SUM(H8:I8)</f>
        <v>518</v>
      </c>
      <c r="K8" s="27">
        <v>251</v>
      </c>
      <c r="L8" s="3">
        <v>1014</v>
      </c>
      <c r="M8" s="3">
        <f>SUM(K8:L8)</f>
        <v>1265</v>
      </c>
      <c r="N8" s="27">
        <v>1113</v>
      </c>
      <c r="O8" s="3">
        <v>954</v>
      </c>
      <c r="P8" s="3">
        <f>SUM(N8:O8)</f>
        <v>2067</v>
      </c>
      <c r="Q8" s="27">
        <v>190</v>
      </c>
      <c r="R8" s="3">
        <v>956</v>
      </c>
      <c r="S8" s="3">
        <f>SUM(Q8:R8)</f>
        <v>1146</v>
      </c>
      <c r="T8" s="61"/>
      <c r="U8" s="26" t="s">
        <v>47</v>
      </c>
      <c r="V8" s="32">
        <f>(B8-B7)/B7</f>
        <v>5.6220718375845913E-2</v>
      </c>
      <c r="W8" s="52">
        <f t="shared" ref="W8:AD13" si="2">(C8-C7)/C7</f>
        <v>4.7219307450157399E-2</v>
      </c>
      <c r="X8" s="52">
        <f t="shared" si="2"/>
        <v>5.0235478806907381E-2</v>
      </c>
      <c r="Y8" s="34">
        <f t="shared" si="2"/>
        <v>0.16546762589928057</v>
      </c>
      <c r="Z8" s="52">
        <f t="shared" si="2"/>
        <v>0.1056782334384858</v>
      </c>
      <c r="AA8" s="33">
        <f t="shared" si="2"/>
        <v>0.12390350877192982</v>
      </c>
      <c r="AB8" s="52">
        <f t="shared" si="2"/>
        <v>-9.036144578313253E-2</v>
      </c>
      <c r="AC8" s="52">
        <f t="shared" si="2"/>
        <v>-2.1333333333333333E-2</v>
      </c>
      <c r="AD8" s="52">
        <f t="shared" si="2"/>
        <v>-4.2513863216266171E-2</v>
      </c>
      <c r="AE8" s="34">
        <f t="shared" ref="AE8:AE13" si="3">(K8-K7)/K7</f>
        <v>7.7253218884120178E-2</v>
      </c>
      <c r="AF8" s="52">
        <f t="shared" ref="AF8:AF13" si="4">(L8-L7)/L7</f>
        <v>5.1867219917012451E-2</v>
      </c>
      <c r="AG8" s="33">
        <f t="shared" ref="AG8:AG13" si="5">(M8-M7)/M7</f>
        <v>5.6808688387635753E-2</v>
      </c>
      <c r="AH8" s="52">
        <f t="shared" ref="AH8:AJ13" si="6">(N8-N7)/N7</f>
        <v>5.3977272727272728E-2</v>
      </c>
      <c r="AI8" s="52">
        <f t="shared" si="6"/>
        <v>2.5806451612903226E-2</v>
      </c>
      <c r="AJ8" s="52">
        <f t="shared" si="6"/>
        <v>4.0785498489425982E-2</v>
      </c>
      <c r="AK8" s="34">
        <f t="shared" ref="AK8:AK13" si="7">(Q8-Q7)/Q7</f>
        <v>1.0638297872340425E-2</v>
      </c>
      <c r="AL8" s="52">
        <f t="shared" ref="AL8:AL13" si="8">(R8-R7)/R7</f>
        <v>5.1705170517051702E-2</v>
      </c>
      <c r="AM8" s="33">
        <f t="shared" ref="AM8:AM13" si="9">(S8-S7)/S7</f>
        <v>4.4667274384685506E-2</v>
      </c>
    </row>
    <row r="9" spans="1:39" x14ac:dyDescent="0.25">
      <c r="A9" s="26" t="s">
        <v>48</v>
      </c>
      <c r="B9" s="27">
        <f t="shared" si="0"/>
        <v>2109</v>
      </c>
      <c r="C9" s="3">
        <f t="shared" si="1"/>
        <v>4118</v>
      </c>
      <c r="D9" s="28">
        <f t="shared" si="1"/>
        <v>6227</v>
      </c>
      <c r="E9" s="27">
        <v>351</v>
      </c>
      <c r="F9" s="3">
        <v>770</v>
      </c>
      <c r="G9" s="28">
        <f t="shared" ref="G9:G12" si="10">SUM(E9:F9)</f>
        <v>1121</v>
      </c>
      <c r="H9" s="27">
        <v>137</v>
      </c>
      <c r="I9" s="3">
        <v>381</v>
      </c>
      <c r="J9" s="28">
        <f t="shared" ref="J9:J13" si="11">SUM(H9:I9)</f>
        <v>518</v>
      </c>
      <c r="K9" s="27">
        <v>260</v>
      </c>
      <c r="L9" s="3">
        <v>1048</v>
      </c>
      <c r="M9" s="3">
        <f t="shared" ref="M9:M13" si="12">SUM(K9:L9)</f>
        <v>1308</v>
      </c>
      <c r="N9" s="27">
        <v>1165</v>
      </c>
      <c r="O9" s="3">
        <v>983</v>
      </c>
      <c r="P9" s="3">
        <f t="shared" ref="P9:P13" si="13">SUM(N9:O9)</f>
        <v>2148</v>
      </c>
      <c r="Q9" s="27">
        <v>196</v>
      </c>
      <c r="R9" s="3">
        <v>936</v>
      </c>
      <c r="S9" s="3">
        <f t="shared" ref="S9:S13" si="14">SUM(Q9:R9)</f>
        <v>1132</v>
      </c>
      <c r="T9" s="61"/>
      <c r="U9" s="26" t="s">
        <v>49</v>
      </c>
      <c r="V9" s="32">
        <f>(B9-B8)/B8</f>
        <v>3.9428289797930012E-2</v>
      </c>
      <c r="W9" s="52">
        <f t="shared" si="2"/>
        <v>3.1563126252505007E-2</v>
      </c>
      <c r="X9" s="52">
        <f t="shared" si="2"/>
        <v>3.4213585783092512E-2</v>
      </c>
      <c r="Y9" s="34">
        <f t="shared" si="2"/>
        <v>8.3333333333333329E-2</v>
      </c>
      <c r="Z9" s="52">
        <f t="shared" si="2"/>
        <v>9.843081312410841E-2</v>
      </c>
      <c r="AA9" s="33">
        <f t="shared" si="2"/>
        <v>9.3658536585365854E-2</v>
      </c>
      <c r="AB9" s="52">
        <f t="shared" si="2"/>
        <v>-9.2715231788079472E-2</v>
      </c>
      <c r="AC9" s="52">
        <f t="shared" si="2"/>
        <v>3.8147138964577658E-2</v>
      </c>
      <c r="AD9" s="52">
        <f t="shared" si="2"/>
        <v>0</v>
      </c>
      <c r="AE9" s="34">
        <f t="shared" si="3"/>
        <v>3.5856573705179286E-2</v>
      </c>
      <c r="AF9" s="52">
        <f t="shared" si="4"/>
        <v>3.3530571992110451E-2</v>
      </c>
      <c r="AG9" s="33">
        <f t="shared" si="5"/>
        <v>3.3992094861660077E-2</v>
      </c>
      <c r="AH9" s="52">
        <f t="shared" si="6"/>
        <v>4.6720575022461817E-2</v>
      </c>
      <c r="AI9" s="52">
        <f t="shared" si="6"/>
        <v>3.0398322851153039E-2</v>
      </c>
      <c r="AJ9" s="52">
        <f t="shared" si="6"/>
        <v>3.9187227866473148E-2</v>
      </c>
      <c r="AK9" s="34">
        <f t="shared" si="7"/>
        <v>3.1578947368421054E-2</v>
      </c>
      <c r="AL9" s="52">
        <f t="shared" si="8"/>
        <v>-2.0920502092050208E-2</v>
      </c>
      <c r="AM9" s="33">
        <f t="shared" si="9"/>
        <v>-1.2216404886561954E-2</v>
      </c>
    </row>
    <row r="10" spans="1:39" x14ac:dyDescent="0.25">
      <c r="A10" s="26" t="s">
        <v>50</v>
      </c>
      <c r="B10" s="27">
        <f t="shared" si="0"/>
        <v>2112</v>
      </c>
      <c r="C10" s="3">
        <f t="shared" si="1"/>
        <v>4260</v>
      </c>
      <c r="D10" s="28">
        <f t="shared" si="1"/>
        <v>6372</v>
      </c>
      <c r="E10" s="27">
        <v>327</v>
      </c>
      <c r="F10" s="3">
        <v>794</v>
      </c>
      <c r="G10" s="28">
        <f t="shared" si="10"/>
        <v>1121</v>
      </c>
      <c r="H10" s="27">
        <v>141</v>
      </c>
      <c r="I10" s="3">
        <v>383</v>
      </c>
      <c r="J10" s="28">
        <f t="shared" si="11"/>
        <v>524</v>
      </c>
      <c r="K10" s="27">
        <v>274</v>
      </c>
      <c r="L10" s="3">
        <v>1091</v>
      </c>
      <c r="M10" s="3">
        <f t="shared" si="12"/>
        <v>1365</v>
      </c>
      <c r="N10" s="27">
        <v>1170</v>
      </c>
      <c r="O10" s="3">
        <v>1067</v>
      </c>
      <c r="P10" s="3">
        <f t="shared" si="13"/>
        <v>2237</v>
      </c>
      <c r="Q10" s="27">
        <v>200</v>
      </c>
      <c r="R10" s="3">
        <v>925</v>
      </c>
      <c r="S10" s="3">
        <f t="shared" si="14"/>
        <v>1125</v>
      </c>
      <c r="T10" s="61"/>
      <c r="U10" s="26" t="s">
        <v>51</v>
      </c>
      <c r="V10" s="32">
        <f t="shared" ref="V10:V13" si="15">(B10-B9)/B9</f>
        <v>1.4224751066856331E-3</v>
      </c>
      <c r="W10" s="52">
        <f t="shared" si="2"/>
        <v>3.4482758620689655E-2</v>
      </c>
      <c r="X10" s="52">
        <f t="shared" si="2"/>
        <v>2.3285691344146459E-2</v>
      </c>
      <c r="Y10" s="34">
        <f t="shared" si="2"/>
        <v>-6.8376068376068383E-2</v>
      </c>
      <c r="Z10" s="52">
        <f t="shared" si="2"/>
        <v>3.1168831168831169E-2</v>
      </c>
      <c r="AA10" s="33">
        <f t="shared" si="2"/>
        <v>0</v>
      </c>
      <c r="AB10" s="52">
        <f t="shared" si="2"/>
        <v>2.9197080291970802E-2</v>
      </c>
      <c r="AC10" s="52">
        <f t="shared" si="2"/>
        <v>5.2493438320209973E-3</v>
      </c>
      <c r="AD10" s="52">
        <f t="shared" si="2"/>
        <v>1.1583011583011582E-2</v>
      </c>
      <c r="AE10" s="34">
        <f t="shared" si="3"/>
        <v>5.3846153846153849E-2</v>
      </c>
      <c r="AF10" s="52">
        <f t="shared" si="4"/>
        <v>4.1030534351145037E-2</v>
      </c>
      <c r="AG10" s="33">
        <f t="shared" si="5"/>
        <v>4.3577981651376149E-2</v>
      </c>
      <c r="AH10" s="52">
        <f t="shared" si="6"/>
        <v>4.2918454935622317E-3</v>
      </c>
      <c r="AI10" s="52">
        <f t="shared" si="6"/>
        <v>8.5452695829094608E-2</v>
      </c>
      <c r="AJ10" s="52">
        <f t="shared" si="6"/>
        <v>4.1433891992551208E-2</v>
      </c>
      <c r="AK10" s="34">
        <f t="shared" si="7"/>
        <v>2.0408163265306121E-2</v>
      </c>
      <c r="AL10" s="52">
        <f t="shared" si="8"/>
        <v>-1.1752136752136752E-2</v>
      </c>
      <c r="AM10" s="33">
        <f t="shared" si="9"/>
        <v>-6.183745583038869E-3</v>
      </c>
    </row>
    <row r="11" spans="1:39" x14ac:dyDescent="0.25">
      <c r="A11" s="26" t="s">
        <v>52</v>
      </c>
      <c r="B11" s="27">
        <f t="shared" si="0"/>
        <v>2106</v>
      </c>
      <c r="C11" s="3">
        <f t="shared" si="1"/>
        <v>4224</v>
      </c>
      <c r="D11" s="28">
        <f t="shared" si="1"/>
        <v>6330</v>
      </c>
      <c r="E11" s="27">
        <v>317</v>
      </c>
      <c r="F11" s="3">
        <v>781</v>
      </c>
      <c r="G11" s="28">
        <f t="shared" si="10"/>
        <v>1098</v>
      </c>
      <c r="H11" s="27">
        <v>127</v>
      </c>
      <c r="I11" s="3">
        <v>406</v>
      </c>
      <c r="J11" s="28">
        <f t="shared" si="11"/>
        <v>533</v>
      </c>
      <c r="K11" s="27">
        <v>261</v>
      </c>
      <c r="L11" s="3">
        <v>1097</v>
      </c>
      <c r="M11" s="3">
        <f t="shared" si="12"/>
        <v>1358</v>
      </c>
      <c r="N11" s="27">
        <v>1229</v>
      </c>
      <c r="O11" s="3">
        <v>1094</v>
      </c>
      <c r="P11" s="3">
        <f t="shared" si="13"/>
        <v>2323</v>
      </c>
      <c r="Q11" s="27">
        <v>172</v>
      </c>
      <c r="R11" s="3">
        <v>846</v>
      </c>
      <c r="S11" s="3">
        <f t="shared" si="14"/>
        <v>1018</v>
      </c>
      <c r="T11" s="61"/>
      <c r="U11" s="26" t="s">
        <v>53</v>
      </c>
      <c r="V11" s="32">
        <f t="shared" si="15"/>
        <v>-2.840909090909091E-3</v>
      </c>
      <c r="W11" s="52">
        <f t="shared" si="2"/>
        <v>-8.4507042253521118E-3</v>
      </c>
      <c r="X11" s="52">
        <f t="shared" si="2"/>
        <v>-6.5913370998116763E-3</v>
      </c>
      <c r="Y11" s="34">
        <f t="shared" si="2"/>
        <v>-3.0581039755351681E-2</v>
      </c>
      <c r="Z11" s="52">
        <f t="shared" si="2"/>
        <v>-1.6372795969773299E-2</v>
      </c>
      <c r="AA11" s="33">
        <f t="shared" si="2"/>
        <v>-2.0517395182872437E-2</v>
      </c>
      <c r="AB11" s="52">
        <f t="shared" si="2"/>
        <v>-9.9290780141843976E-2</v>
      </c>
      <c r="AC11" s="52">
        <f t="shared" si="2"/>
        <v>6.0052219321148827E-2</v>
      </c>
      <c r="AD11" s="52">
        <f t="shared" si="2"/>
        <v>1.717557251908397E-2</v>
      </c>
      <c r="AE11" s="34">
        <f t="shared" si="3"/>
        <v>-4.7445255474452552E-2</v>
      </c>
      <c r="AF11" s="52">
        <f t="shared" si="4"/>
        <v>5.4995417048579283E-3</v>
      </c>
      <c r="AG11" s="33">
        <f t="shared" si="5"/>
        <v>-5.1282051282051282E-3</v>
      </c>
      <c r="AH11" s="52">
        <f t="shared" si="6"/>
        <v>5.0427350427350429E-2</v>
      </c>
      <c r="AI11" s="52">
        <f t="shared" si="6"/>
        <v>2.5304592314901592E-2</v>
      </c>
      <c r="AJ11" s="52">
        <f t="shared" si="6"/>
        <v>3.844434510505141E-2</v>
      </c>
      <c r="AK11" s="34">
        <f t="shared" si="7"/>
        <v>-0.14000000000000001</v>
      </c>
      <c r="AL11" s="52">
        <f t="shared" si="8"/>
        <v>-8.5405405405405407E-2</v>
      </c>
      <c r="AM11" s="33">
        <f t="shared" si="9"/>
        <v>-9.5111111111111105E-2</v>
      </c>
    </row>
    <row r="12" spans="1:39" x14ac:dyDescent="0.25">
      <c r="A12" s="26" t="s">
        <v>54</v>
      </c>
      <c r="B12" s="27">
        <f t="shared" si="0"/>
        <v>2196</v>
      </c>
      <c r="C12" s="3">
        <f t="shared" si="1"/>
        <v>4269</v>
      </c>
      <c r="D12" s="28">
        <f t="shared" si="1"/>
        <v>6465</v>
      </c>
      <c r="E12" s="27">
        <v>318</v>
      </c>
      <c r="F12" s="3">
        <v>787</v>
      </c>
      <c r="G12" s="28">
        <f t="shared" si="10"/>
        <v>1105</v>
      </c>
      <c r="H12" s="27">
        <v>134</v>
      </c>
      <c r="I12" s="3">
        <v>415</v>
      </c>
      <c r="J12" s="28">
        <f t="shared" si="11"/>
        <v>549</v>
      </c>
      <c r="K12" s="27">
        <v>255</v>
      </c>
      <c r="L12" s="3">
        <v>1062</v>
      </c>
      <c r="M12" s="3">
        <f t="shared" si="12"/>
        <v>1317</v>
      </c>
      <c r="N12" s="27">
        <v>1311</v>
      </c>
      <c r="O12" s="3">
        <v>1136</v>
      </c>
      <c r="P12" s="3">
        <f t="shared" si="13"/>
        <v>2447</v>
      </c>
      <c r="Q12" s="27">
        <v>178</v>
      </c>
      <c r="R12" s="3">
        <v>869</v>
      </c>
      <c r="S12" s="3">
        <f t="shared" si="14"/>
        <v>1047</v>
      </c>
      <c r="T12" s="61"/>
      <c r="U12" s="26" t="s">
        <v>55</v>
      </c>
      <c r="V12" s="32">
        <f t="shared" si="15"/>
        <v>4.2735042735042736E-2</v>
      </c>
      <c r="W12" s="52">
        <f t="shared" si="2"/>
        <v>1.065340909090909E-2</v>
      </c>
      <c r="X12" s="52">
        <f t="shared" si="2"/>
        <v>2.132701421800948E-2</v>
      </c>
      <c r="Y12" s="34">
        <f t="shared" si="2"/>
        <v>3.1545741324921135E-3</v>
      </c>
      <c r="Z12" s="52">
        <f t="shared" si="2"/>
        <v>7.6824583866837385E-3</v>
      </c>
      <c r="AA12" s="33">
        <f t="shared" si="2"/>
        <v>6.375227686703097E-3</v>
      </c>
      <c r="AB12" s="52">
        <f t="shared" si="2"/>
        <v>5.5118110236220472E-2</v>
      </c>
      <c r="AC12" s="52">
        <f t="shared" si="2"/>
        <v>2.2167487684729065E-2</v>
      </c>
      <c r="AD12" s="52">
        <f t="shared" si="2"/>
        <v>3.0018761726078799E-2</v>
      </c>
      <c r="AE12" s="34">
        <f t="shared" si="3"/>
        <v>-2.2988505747126436E-2</v>
      </c>
      <c r="AF12" s="52">
        <f t="shared" si="4"/>
        <v>-3.1905195989061073E-2</v>
      </c>
      <c r="AG12" s="33">
        <f t="shared" si="5"/>
        <v>-3.0191458026509573E-2</v>
      </c>
      <c r="AH12" s="52">
        <f t="shared" si="6"/>
        <v>6.6720911310008138E-2</v>
      </c>
      <c r="AI12" s="52">
        <f t="shared" si="6"/>
        <v>3.8391224862888484E-2</v>
      </c>
      <c r="AJ12" s="52">
        <f t="shared" si="6"/>
        <v>5.3379250968575119E-2</v>
      </c>
      <c r="AK12" s="34">
        <f t="shared" si="7"/>
        <v>3.4883720930232558E-2</v>
      </c>
      <c r="AL12" s="52">
        <f t="shared" si="8"/>
        <v>2.7186761229314422E-2</v>
      </c>
      <c r="AM12" s="33">
        <f t="shared" si="9"/>
        <v>2.8487229862475441E-2</v>
      </c>
    </row>
    <row r="13" spans="1:39" x14ac:dyDescent="0.25">
      <c r="A13" s="26" t="s">
        <v>56</v>
      </c>
      <c r="B13" s="31">
        <f t="shared" si="0"/>
        <v>2132</v>
      </c>
      <c r="C13" s="29">
        <f t="shared" si="1"/>
        <v>4328</v>
      </c>
      <c r="D13" s="30">
        <f t="shared" si="1"/>
        <v>6460</v>
      </c>
      <c r="E13" s="31">
        <v>304</v>
      </c>
      <c r="F13" s="29">
        <v>806</v>
      </c>
      <c r="G13" s="30">
        <f t="shared" ref="G13" si="16">SUM(E13:F13)</f>
        <v>1110</v>
      </c>
      <c r="H13" s="31">
        <v>140</v>
      </c>
      <c r="I13" s="29">
        <v>408</v>
      </c>
      <c r="J13" s="30">
        <f t="shared" si="11"/>
        <v>548</v>
      </c>
      <c r="K13" s="31">
        <v>242</v>
      </c>
      <c r="L13" s="29">
        <v>1044</v>
      </c>
      <c r="M13" s="29">
        <f t="shared" si="12"/>
        <v>1286</v>
      </c>
      <c r="N13" s="31">
        <v>1268</v>
      </c>
      <c r="O13" s="29">
        <v>1195</v>
      </c>
      <c r="P13" s="29">
        <f t="shared" si="13"/>
        <v>2463</v>
      </c>
      <c r="Q13" s="31">
        <v>178</v>
      </c>
      <c r="R13" s="29">
        <v>875</v>
      </c>
      <c r="S13" s="29">
        <f t="shared" si="14"/>
        <v>1053</v>
      </c>
      <c r="T13" s="61"/>
      <c r="U13" s="26" t="s">
        <v>57</v>
      </c>
      <c r="V13" s="32">
        <f t="shared" si="15"/>
        <v>-2.9143897996357013E-2</v>
      </c>
      <c r="W13" s="52">
        <f t="shared" si="2"/>
        <v>1.3820566877488873E-2</v>
      </c>
      <c r="X13" s="52">
        <f t="shared" si="2"/>
        <v>-7.7339520494972935E-4</v>
      </c>
      <c r="Y13" s="34">
        <f t="shared" si="2"/>
        <v>-4.40251572327044E-2</v>
      </c>
      <c r="Z13" s="52">
        <f t="shared" si="2"/>
        <v>2.4142312579415501E-2</v>
      </c>
      <c r="AA13" s="33">
        <f t="shared" si="2"/>
        <v>4.5248868778280547E-3</v>
      </c>
      <c r="AB13" s="52">
        <f t="shared" si="2"/>
        <v>4.4776119402985072E-2</v>
      </c>
      <c r="AC13" s="52">
        <f t="shared" si="2"/>
        <v>-1.6867469879518072E-2</v>
      </c>
      <c r="AD13" s="52">
        <f t="shared" si="2"/>
        <v>-1.8214936247723133E-3</v>
      </c>
      <c r="AE13" s="34">
        <f t="shared" si="3"/>
        <v>-5.0980392156862744E-2</v>
      </c>
      <c r="AF13" s="52">
        <f t="shared" si="4"/>
        <v>-1.6949152542372881E-2</v>
      </c>
      <c r="AG13" s="33">
        <f t="shared" si="5"/>
        <v>-2.3538344722854973E-2</v>
      </c>
      <c r="AH13" s="52">
        <f t="shared" si="6"/>
        <v>-3.2799389778794812E-2</v>
      </c>
      <c r="AI13" s="52">
        <f t="shared" si="6"/>
        <v>5.1936619718309859E-2</v>
      </c>
      <c r="AJ13" s="52">
        <f t="shared" si="6"/>
        <v>6.5386187167960769E-3</v>
      </c>
      <c r="AK13" s="34">
        <f t="shared" si="7"/>
        <v>0</v>
      </c>
      <c r="AL13" s="52">
        <f t="shared" si="8"/>
        <v>6.9044879171461446E-3</v>
      </c>
      <c r="AM13" s="33">
        <f t="shared" si="9"/>
        <v>5.7306590257879654E-3</v>
      </c>
    </row>
    <row r="14" spans="1:39" x14ac:dyDescent="0.25">
      <c r="A14" s="26" t="s">
        <v>58</v>
      </c>
      <c r="B14" s="31">
        <v>2123</v>
      </c>
      <c r="C14" s="29">
        <v>4266</v>
      </c>
      <c r="D14" s="30">
        <v>6389</v>
      </c>
      <c r="E14" s="31">
        <v>258</v>
      </c>
      <c r="F14" s="29">
        <v>824</v>
      </c>
      <c r="G14" s="30">
        <v>1082</v>
      </c>
      <c r="H14" s="31">
        <v>141</v>
      </c>
      <c r="I14" s="29">
        <v>373</v>
      </c>
      <c r="J14" s="30">
        <v>514</v>
      </c>
      <c r="K14" s="31">
        <v>239</v>
      </c>
      <c r="L14" s="29">
        <v>955</v>
      </c>
      <c r="M14" s="29">
        <v>1194</v>
      </c>
      <c r="N14" s="31">
        <v>1289</v>
      </c>
      <c r="O14" s="29">
        <v>1197</v>
      </c>
      <c r="P14" s="29">
        <v>2486</v>
      </c>
      <c r="Q14" s="31">
        <v>196</v>
      </c>
      <c r="R14" s="29">
        <v>917</v>
      </c>
      <c r="S14" s="29">
        <v>1113</v>
      </c>
      <c r="T14" s="61"/>
      <c r="U14" s="26" t="s">
        <v>59</v>
      </c>
      <c r="V14" s="32">
        <v>-4.2213883677298314E-3</v>
      </c>
      <c r="W14" s="53">
        <v>-1.432532347504621E-2</v>
      </c>
      <c r="X14" s="53">
        <v>-1.0990712074303405E-2</v>
      </c>
      <c r="Y14" s="32">
        <v>-0.15131578947368421</v>
      </c>
      <c r="Z14" s="53">
        <v>2.2332506203473945E-2</v>
      </c>
      <c r="AA14" s="54">
        <v>-2.5225225225225224E-2</v>
      </c>
      <c r="AB14" s="53">
        <v>7.1428571428571426E-3</v>
      </c>
      <c r="AC14" s="53">
        <v>-8.5784313725490197E-2</v>
      </c>
      <c r="AD14" s="53">
        <v>-6.2043795620437957E-2</v>
      </c>
      <c r="AE14" s="32">
        <v>-1.2396694214876033E-2</v>
      </c>
      <c r="AF14" s="53">
        <v>-8.5249042145593867E-2</v>
      </c>
      <c r="AG14" s="54">
        <v>-7.1539657853810265E-2</v>
      </c>
      <c r="AH14" s="53">
        <v>1.6561514195583597E-2</v>
      </c>
      <c r="AI14" s="53">
        <v>1.6736401673640166E-3</v>
      </c>
      <c r="AJ14" s="53">
        <v>9.3382054405196906E-3</v>
      </c>
      <c r="AK14" s="32">
        <v>0.10112359550561797</v>
      </c>
      <c r="AL14" s="53">
        <v>4.8000000000000001E-2</v>
      </c>
      <c r="AM14" s="54">
        <v>5.6980056980056981E-2</v>
      </c>
    </row>
    <row r="15" spans="1:39" ht="15.75" thickBot="1" x14ac:dyDescent="0.3">
      <c r="A15" s="35" t="s">
        <v>73</v>
      </c>
      <c r="B15" s="36">
        <v>2178</v>
      </c>
      <c r="C15" s="37">
        <v>4219</v>
      </c>
      <c r="D15" s="38">
        <v>6397</v>
      </c>
      <c r="E15" s="36">
        <v>276</v>
      </c>
      <c r="F15" s="37">
        <v>831</v>
      </c>
      <c r="G15" s="38">
        <v>1107</v>
      </c>
      <c r="H15" s="36">
        <v>143</v>
      </c>
      <c r="I15" s="37">
        <v>365</v>
      </c>
      <c r="J15" s="38">
        <v>508</v>
      </c>
      <c r="K15" s="36">
        <v>234</v>
      </c>
      <c r="L15" s="37">
        <v>925</v>
      </c>
      <c r="M15" s="37">
        <v>1159</v>
      </c>
      <c r="N15" s="36">
        <v>1328</v>
      </c>
      <c r="O15" s="37">
        <v>1128</v>
      </c>
      <c r="P15" s="37">
        <v>2456</v>
      </c>
      <c r="Q15" s="36">
        <v>197</v>
      </c>
      <c r="R15" s="37">
        <v>970</v>
      </c>
      <c r="S15" s="37">
        <v>1167</v>
      </c>
      <c r="T15" s="62"/>
      <c r="U15" s="39" t="s">
        <v>74</v>
      </c>
      <c r="V15" s="40">
        <v>2.5906735751295335E-2</v>
      </c>
      <c r="W15" s="41">
        <v>-1.1017346460384434E-2</v>
      </c>
      <c r="X15" s="41">
        <v>1.2521521364845828E-3</v>
      </c>
      <c r="Y15" s="40">
        <v>6.9767441860465115E-2</v>
      </c>
      <c r="Z15" s="41">
        <v>8.4951456310679609E-3</v>
      </c>
      <c r="AA15" s="42">
        <v>2.3105360443622922E-2</v>
      </c>
      <c r="AB15" s="41">
        <v>1.4184397163120567E-2</v>
      </c>
      <c r="AC15" s="41">
        <v>-2.1447721179624665E-2</v>
      </c>
      <c r="AD15" s="41">
        <v>-1.1673151750972763E-2</v>
      </c>
      <c r="AE15" s="40">
        <v>-2.0920502092050208E-2</v>
      </c>
      <c r="AF15" s="41">
        <v>-3.1413612565445025E-2</v>
      </c>
      <c r="AG15" s="42">
        <v>-2.9313232830820771E-2</v>
      </c>
      <c r="AH15" s="41">
        <v>3.0256012412723042E-2</v>
      </c>
      <c r="AI15" s="41">
        <v>-5.764411027568922E-2</v>
      </c>
      <c r="AJ15" s="41">
        <v>-1.2067578439259855E-2</v>
      </c>
      <c r="AK15" s="40">
        <v>5.1020408163265302E-3</v>
      </c>
      <c r="AL15" s="41">
        <v>5.7797164667393673E-2</v>
      </c>
      <c r="AM15" s="42">
        <v>4.8517520215633422E-2</v>
      </c>
    </row>
    <row r="18" spans="1:20" x14ac:dyDescent="0.25">
      <c r="A18" s="1" t="s">
        <v>72</v>
      </c>
      <c r="T18" s="1"/>
    </row>
    <row r="19" spans="1:20" x14ac:dyDescent="0.25">
      <c r="A19" t="s">
        <v>78</v>
      </c>
    </row>
    <row r="20" spans="1:20" x14ac:dyDescent="0.25">
      <c r="A20" t="s">
        <v>60</v>
      </c>
    </row>
    <row r="21" spans="1:20" ht="15.75" thickBot="1" x14ac:dyDescent="0.3">
      <c r="A21" t="s">
        <v>39</v>
      </c>
      <c r="K21" t="s">
        <v>40</v>
      </c>
    </row>
    <row r="22" spans="1:20" ht="42" customHeight="1" thickBot="1" x14ac:dyDescent="0.3">
      <c r="A22" s="21"/>
      <c r="B22" s="57" t="s">
        <v>68</v>
      </c>
      <c r="C22" s="58"/>
      <c r="D22" s="59"/>
      <c r="E22" s="57" t="s">
        <v>69</v>
      </c>
      <c r="F22" s="58"/>
      <c r="G22" s="59"/>
      <c r="H22" s="57" t="s">
        <v>70</v>
      </c>
      <c r="I22" s="58"/>
      <c r="J22" s="59"/>
      <c r="K22" s="21"/>
      <c r="L22" s="57" t="s">
        <v>41</v>
      </c>
      <c r="M22" s="58"/>
      <c r="N22" s="59"/>
      <c r="O22" s="57" t="s">
        <v>69</v>
      </c>
      <c r="P22" s="58"/>
      <c r="Q22" s="59"/>
      <c r="R22" s="57" t="s">
        <v>70</v>
      </c>
      <c r="S22" s="58"/>
      <c r="T22" s="59"/>
    </row>
    <row r="23" spans="1:20" x14ac:dyDescent="0.25">
      <c r="A23" s="22"/>
      <c r="B23" s="43" t="s">
        <v>42</v>
      </c>
      <c r="C23" s="44" t="s">
        <v>43</v>
      </c>
      <c r="D23" s="45" t="s">
        <v>44</v>
      </c>
      <c r="E23" s="23" t="s">
        <v>42</v>
      </c>
      <c r="F23" s="24" t="s">
        <v>43</v>
      </c>
      <c r="G23" s="25" t="s">
        <v>44</v>
      </c>
      <c r="H23" s="23" t="s">
        <v>42</v>
      </c>
      <c r="I23" s="24" t="s">
        <v>43</v>
      </c>
      <c r="J23" s="25" t="s">
        <v>44</v>
      </c>
      <c r="K23" s="22"/>
      <c r="L23" s="43" t="s">
        <v>42</v>
      </c>
      <c r="M23" s="44" t="s">
        <v>43</v>
      </c>
      <c r="N23" s="45" t="s">
        <v>44</v>
      </c>
      <c r="O23" s="43" t="s">
        <v>42</v>
      </c>
      <c r="P23" s="44" t="s">
        <v>43</v>
      </c>
      <c r="Q23" s="44" t="s">
        <v>44</v>
      </c>
      <c r="R23" s="43" t="s">
        <v>42</v>
      </c>
      <c r="S23" s="44" t="s">
        <v>43</v>
      </c>
      <c r="T23" s="45" t="s">
        <v>44</v>
      </c>
    </row>
    <row r="24" spans="1:20" x14ac:dyDescent="0.25">
      <c r="A24" s="46" t="s">
        <v>45</v>
      </c>
      <c r="B24" s="47">
        <f>E24+H24</f>
        <v>3248</v>
      </c>
      <c r="C24" s="48">
        <f t="shared" ref="C24:C30" si="17">F24+I24</f>
        <v>1860</v>
      </c>
      <c r="D24" s="49">
        <f t="shared" ref="D24:D30" si="18">G24+J24</f>
        <v>5108</v>
      </c>
      <c r="E24" s="47">
        <v>882</v>
      </c>
      <c r="F24" s="48">
        <v>1433</v>
      </c>
      <c r="G24" s="49">
        <f>SUM(E24:F24)</f>
        <v>2315</v>
      </c>
      <c r="H24" s="47">
        <v>2366</v>
      </c>
      <c r="I24" s="48">
        <v>427</v>
      </c>
      <c r="J24" s="49">
        <f>SUM(H24:I24)</f>
        <v>2793</v>
      </c>
      <c r="K24" s="22"/>
      <c r="L24" s="23"/>
      <c r="M24" s="24"/>
      <c r="N24" s="25"/>
      <c r="O24" s="23"/>
      <c r="P24" s="24"/>
      <c r="Q24" s="24"/>
      <c r="R24" s="23"/>
      <c r="S24" s="24"/>
      <c r="T24" s="25"/>
    </row>
    <row r="25" spans="1:20" x14ac:dyDescent="0.25">
      <c r="A25" s="26" t="s">
        <v>46</v>
      </c>
      <c r="B25" s="47">
        <f t="shared" ref="B25:B30" si="19">E25+H25</f>
        <v>3326</v>
      </c>
      <c r="C25" s="50">
        <f t="shared" si="17"/>
        <v>1875</v>
      </c>
      <c r="D25" s="30">
        <f t="shared" si="18"/>
        <v>5201</v>
      </c>
      <c r="E25" s="31">
        <v>880</v>
      </c>
      <c r="F25" s="29">
        <v>1404</v>
      </c>
      <c r="G25" s="30">
        <f>SUM(E25:F25)</f>
        <v>2284</v>
      </c>
      <c r="H25" s="3">
        <v>2446</v>
      </c>
      <c r="I25" s="3">
        <v>471</v>
      </c>
      <c r="J25" s="28">
        <f>SUM(H25:I25)</f>
        <v>2917</v>
      </c>
      <c r="K25" s="26" t="s">
        <v>47</v>
      </c>
      <c r="L25" s="32">
        <f t="shared" ref="L25:T30" si="20">(B25-B24)/B24</f>
        <v>2.4014778325123151E-2</v>
      </c>
      <c r="M25" s="52">
        <f t="shared" si="20"/>
        <v>8.0645161290322578E-3</v>
      </c>
      <c r="N25" s="33">
        <f t="shared" si="20"/>
        <v>1.8206734534064212E-2</v>
      </c>
      <c r="O25" s="34">
        <f t="shared" si="20"/>
        <v>-2.2675736961451248E-3</v>
      </c>
      <c r="P25" s="52">
        <f t="shared" si="20"/>
        <v>-2.0237264480111653E-2</v>
      </c>
      <c r="Q25" s="52">
        <f t="shared" si="20"/>
        <v>-1.3390928725701945E-2</v>
      </c>
      <c r="R25" s="34">
        <f t="shared" si="20"/>
        <v>3.38123415046492E-2</v>
      </c>
      <c r="S25" s="52">
        <f t="shared" si="20"/>
        <v>0.10304449648711944</v>
      </c>
      <c r="T25" s="33">
        <f t="shared" si="20"/>
        <v>4.4396706050841388E-2</v>
      </c>
    </row>
    <row r="26" spans="1:20" x14ac:dyDescent="0.25">
      <c r="A26" s="26" t="s">
        <v>48</v>
      </c>
      <c r="B26" s="47">
        <f t="shared" si="19"/>
        <v>3414</v>
      </c>
      <c r="C26" s="29">
        <f t="shared" si="17"/>
        <v>1914</v>
      </c>
      <c r="D26" s="30">
        <f t="shared" si="18"/>
        <v>5328</v>
      </c>
      <c r="E26" s="31">
        <v>932</v>
      </c>
      <c r="F26" s="29">
        <v>1390</v>
      </c>
      <c r="G26" s="30">
        <f t="shared" ref="G26:G30" si="21">SUM(E26:F26)</f>
        <v>2322</v>
      </c>
      <c r="H26" s="31">
        <v>2482</v>
      </c>
      <c r="I26" s="29">
        <v>524</v>
      </c>
      <c r="J26" s="30">
        <f t="shared" ref="J26:J30" si="22">SUM(H26:I26)</f>
        <v>3006</v>
      </c>
      <c r="K26" s="26" t="s">
        <v>49</v>
      </c>
      <c r="L26" s="32">
        <f t="shared" si="20"/>
        <v>2.6458208057727001E-2</v>
      </c>
      <c r="M26" s="52">
        <f t="shared" si="20"/>
        <v>2.0799999999999999E-2</v>
      </c>
      <c r="N26" s="33">
        <f t="shared" si="20"/>
        <v>2.4418381080561432E-2</v>
      </c>
      <c r="O26" s="34">
        <f t="shared" si="20"/>
        <v>5.909090909090909E-2</v>
      </c>
      <c r="P26" s="52">
        <f t="shared" si="20"/>
        <v>-9.9715099715099714E-3</v>
      </c>
      <c r="Q26" s="52">
        <f t="shared" si="20"/>
        <v>1.6637478108581436E-2</v>
      </c>
      <c r="R26" s="34">
        <f t="shared" si="20"/>
        <v>1.4717906786590351E-2</v>
      </c>
      <c r="S26" s="52">
        <f t="shared" si="20"/>
        <v>0.11252653927813164</v>
      </c>
      <c r="T26" s="33">
        <f t="shared" si="20"/>
        <v>3.0510798765855329E-2</v>
      </c>
    </row>
    <row r="27" spans="1:20" x14ac:dyDescent="0.25">
      <c r="A27" s="26" t="s">
        <v>50</v>
      </c>
      <c r="B27" s="47">
        <f t="shared" si="19"/>
        <v>3475</v>
      </c>
      <c r="C27" s="29">
        <f t="shared" si="17"/>
        <v>1869</v>
      </c>
      <c r="D27" s="30">
        <f t="shared" si="18"/>
        <v>5344</v>
      </c>
      <c r="E27" s="31">
        <v>945</v>
      </c>
      <c r="F27" s="29">
        <v>1308</v>
      </c>
      <c r="G27" s="30">
        <f t="shared" si="21"/>
        <v>2253</v>
      </c>
      <c r="H27" s="31">
        <v>2530</v>
      </c>
      <c r="I27" s="29">
        <v>561</v>
      </c>
      <c r="J27" s="30">
        <f t="shared" si="22"/>
        <v>3091</v>
      </c>
      <c r="K27" s="26" t="s">
        <v>51</v>
      </c>
      <c r="L27" s="32">
        <f t="shared" si="20"/>
        <v>1.7867603983596953E-2</v>
      </c>
      <c r="M27" s="52">
        <f t="shared" si="20"/>
        <v>-2.3510971786833857E-2</v>
      </c>
      <c r="N27" s="33">
        <f t="shared" si="20"/>
        <v>3.003003003003003E-3</v>
      </c>
      <c r="O27" s="34">
        <f t="shared" si="20"/>
        <v>1.3948497854077254E-2</v>
      </c>
      <c r="P27" s="52">
        <f t="shared" si="20"/>
        <v>-5.8992805755395686E-2</v>
      </c>
      <c r="Q27" s="52">
        <f t="shared" si="20"/>
        <v>-2.9715762273901807E-2</v>
      </c>
      <c r="R27" s="34">
        <f t="shared" si="20"/>
        <v>1.9339242546333603E-2</v>
      </c>
      <c r="S27" s="52">
        <f t="shared" si="20"/>
        <v>7.061068702290077E-2</v>
      </c>
      <c r="T27" s="33">
        <f t="shared" si="20"/>
        <v>2.8276779773785763E-2</v>
      </c>
    </row>
    <row r="28" spans="1:20" x14ac:dyDescent="0.25">
      <c r="A28" s="26" t="s">
        <v>52</v>
      </c>
      <c r="B28" s="47">
        <f t="shared" si="19"/>
        <v>3480</v>
      </c>
      <c r="C28" s="29">
        <f t="shared" si="17"/>
        <v>1967</v>
      </c>
      <c r="D28" s="30">
        <f t="shared" si="18"/>
        <v>5447</v>
      </c>
      <c r="E28" s="31">
        <v>951</v>
      </c>
      <c r="F28" s="29">
        <v>1333</v>
      </c>
      <c r="G28" s="30">
        <f t="shared" si="21"/>
        <v>2284</v>
      </c>
      <c r="H28" s="31">
        <v>2529</v>
      </c>
      <c r="I28" s="29">
        <v>634</v>
      </c>
      <c r="J28" s="30">
        <f t="shared" si="22"/>
        <v>3163</v>
      </c>
      <c r="K28" s="26" t="s">
        <v>53</v>
      </c>
      <c r="L28" s="32">
        <f t="shared" si="20"/>
        <v>1.4388489208633094E-3</v>
      </c>
      <c r="M28" s="52">
        <f t="shared" si="20"/>
        <v>5.2434456928838954E-2</v>
      </c>
      <c r="N28" s="33">
        <f t="shared" si="20"/>
        <v>1.9273952095808383E-2</v>
      </c>
      <c r="O28" s="34">
        <f t="shared" si="20"/>
        <v>6.3492063492063492E-3</v>
      </c>
      <c r="P28" s="52">
        <f t="shared" si="20"/>
        <v>1.91131498470948E-2</v>
      </c>
      <c r="Q28" s="52">
        <f t="shared" si="20"/>
        <v>1.3759431868619618E-2</v>
      </c>
      <c r="R28" s="34">
        <f t="shared" si="20"/>
        <v>-3.9525691699604743E-4</v>
      </c>
      <c r="S28" s="52">
        <f t="shared" si="20"/>
        <v>0.13012477718360071</v>
      </c>
      <c r="T28" s="33">
        <f t="shared" si="20"/>
        <v>2.3293432546101587E-2</v>
      </c>
    </row>
    <row r="29" spans="1:20" x14ac:dyDescent="0.25">
      <c r="A29" s="26" t="s">
        <v>54</v>
      </c>
      <c r="B29" s="47">
        <f t="shared" si="19"/>
        <v>3641</v>
      </c>
      <c r="C29" s="29">
        <f t="shared" si="17"/>
        <v>2056</v>
      </c>
      <c r="D29" s="30">
        <f t="shared" si="18"/>
        <v>5697</v>
      </c>
      <c r="E29" s="31">
        <v>960</v>
      </c>
      <c r="F29" s="29">
        <v>1370</v>
      </c>
      <c r="G29" s="30">
        <f t="shared" si="21"/>
        <v>2330</v>
      </c>
      <c r="H29" s="31">
        <v>2681</v>
      </c>
      <c r="I29" s="29">
        <v>686</v>
      </c>
      <c r="J29" s="30">
        <f t="shared" si="22"/>
        <v>3367</v>
      </c>
      <c r="K29" s="26" t="s">
        <v>55</v>
      </c>
      <c r="L29" s="32">
        <f t="shared" si="20"/>
        <v>4.6264367816091952E-2</v>
      </c>
      <c r="M29" s="52">
        <f t="shared" si="20"/>
        <v>4.5246568378240974E-2</v>
      </c>
      <c r="N29" s="33">
        <f t="shared" si="20"/>
        <v>4.5896823939783365E-2</v>
      </c>
      <c r="O29" s="34">
        <f t="shared" si="20"/>
        <v>9.4637223974763408E-3</v>
      </c>
      <c r="P29" s="52">
        <f t="shared" si="20"/>
        <v>2.7756939234808702E-2</v>
      </c>
      <c r="Q29" s="52">
        <f t="shared" si="20"/>
        <v>2.0140105078809107E-2</v>
      </c>
      <c r="R29" s="34">
        <f t="shared" si="20"/>
        <v>6.0102807433768286E-2</v>
      </c>
      <c r="S29" s="52">
        <f t="shared" si="20"/>
        <v>8.2018927444794956E-2</v>
      </c>
      <c r="T29" s="33">
        <f t="shared" si="20"/>
        <v>6.4495731900094846E-2</v>
      </c>
    </row>
    <row r="30" spans="1:20" x14ac:dyDescent="0.25">
      <c r="A30" s="26" t="s">
        <v>56</v>
      </c>
      <c r="B30" s="47">
        <f t="shared" si="19"/>
        <v>3719</v>
      </c>
      <c r="C30" s="29">
        <f t="shared" si="17"/>
        <v>2096</v>
      </c>
      <c r="D30" s="30">
        <f t="shared" si="18"/>
        <v>5815</v>
      </c>
      <c r="E30" s="31">
        <v>969</v>
      </c>
      <c r="F30" s="29">
        <v>1356</v>
      </c>
      <c r="G30" s="30">
        <f t="shared" si="21"/>
        <v>2325</v>
      </c>
      <c r="H30" s="3">
        <v>2750</v>
      </c>
      <c r="I30" s="3">
        <v>740</v>
      </c>
      <c r="J30" s="30">
        <f t="shared" si="22"/>
        <v>3490</v>
      </c>
      <c r="K30" s="26" t="s">
        <v>57</v>
      </c>
      <c r="L30" s="32">
        <f t="shared" si="20"/>
        <v>2.1422686075254053E-2</v>
      </c>
      <c r="M30" s="52">
        <f t="shared" si="20"/>
        <v>1.9455252918287938E-2</v>
      </c>
      <c r="N30" s="33">
        <f t="shared" si="20"/>
        <v>2.0712655783745832E-2</v>
      </c>
      <c r="O30" s="34">
        <f t="shared" si="20"/>
        <v>9.3749999999999997E-3</v>
      </c>
      <c r="P30" s="52">
        <f t="shared" si="20"/>
        <v>-1.0218978102189781E-2</v>
      </c>
      <c r="Q30" s="52">
        <f t="shared" si="20"/>
        <v>-2.1459227467811159E-3</v>
      </c>
      <c r="R30" s="34">
        <f t="shared" si="20"/>
        <v>2.5736665423349497E-2</v>
      </c>
      <c r="S30" s="52">
        <f t="shared" si="20"/>
        <v>7.8717201166180764E-2</v>
      </c>
      <c r="T30" s="33">
        <f t="shared" si="20"/>
        <v>3.653103653103653E-2</v>
      </c>
    </row>
    <row r="31" spans="1:20" x14ac:dyDescent="0.25">
      <c r="A31" s="26" t="s">
        <v>58</v>
      </c>
      <c r="B31" s="47">
        <v>3835</v>
      </c>
      <c r="C31" s="29">
        <v>2192</v>
      </c>
      <c r="D31" s="30">
        <v>6027</v>
      </c>
      <c r="E31" s="31">
        <v>1016</v>
      </c>
      <c r="F31" s="29">
        <v>1397</v>
      </c>
      <c r="G31" s="30">
        <v>2413</v>
      </c>
      <c r="H31" s="3">
        <v>2819</v>
      </c>
      <c r="I31" s="3">
        <v>795</v>
      </c>
      <c r="J31" s="30">
        <v>3614</v>
      </c>
      <c r="K31" s="26" t="s">
        <v>59</v>
      </c>
      <c r="L31" s="32">
        <v>3.1191180424845387E-2</v>
      </c>
      <c r="M31" s="52">
        <v>4.5801526717557252E-2</v>
      </c>
      <c r="N31" s="33">
        <v>3.6457437661220983E-2</v>
      </c>
      <c r="O31" s="34">
        <v>4.8503611971104234E-2</v>
      </c>
      <c r="P31" s="52">
        <v>3.023598820058997E-2</v>
      </c>
      <c r="Q31" s="52">
        <v>3.7849462365591398E-2</v>
      </c>
      <c r="R31" s="34">
        <v>2.5090909090909091E-2</v>
      </c>
      <c r="S31" s="52">
        <v>7.4324324324324328E-2</v>
      </c>
      <c r="T31" s="33">
        <v>3.5530085959885389E-2</v>
      </c>
    </row>
    <row r="32" spans="1:20" ht="15.75" thickBot="1" x14ac:dyDescent="0.3">
      <c r="A32" s="35" t="s">
        <v>73</v>
      </c>
      <c r="B32" s="51">
        <v>3807</v>
      </c>
      <c r="C32" s="37">
        <v>2256</v>
      </c>
      <c r="D32" s="38">
        <v>6063</v>
      </c>
      <c r="E32" s="36">
        <v>1050</v>
      </c>
      <c r="F32" s="37">
        <v>1433</v>
      </c>
      <c r="G32" s="38">
        <v>2483</v>
      </c>
      <c r="H32" s="36">
        <v>2757</v>
      </c>
      <c r="I32" s="37">
        <v>823</v>
      </c>
      <c r="J32" s="38">
        <v>3580</v>
      </c>
      <c r="K32" s="39" t="s">
        <v>75</v>
      </c>
      <c r="L32" s="39">
        <f>(B32-B31)/B31</f>
        <v>-7.3011734028683179E-3</v>
      </c>
      <c r="M32" s="55">
        <f t="shared" ref="M32:T32" si="23">(C32-C31)/C31</f>
        <v>2.9197080291970802E-2</v>
      </c>
      <c r="N32" s="56">
        <f t="shared" si="23"/>
        <v>5.9731209556993532E-3</v>
      </c>
      <c r="O32" s="39">
        <f t="shared" si="23"/>
        <v>3.3464566929133861E-2</v>
      </c>
      <c r="P32" s="55">
        <f t="shared" si="23"/>
        <v>2.5769506084466716E-2</v>
      </c>
      <c r="Q32" s="55">
        <f t="shared" si="23"/>
        <v>2.9009531703273934E-2</v>
      </c>
      <c r="R32" s="39">
        <f t="shared" si="23"/>
        <v>-2.1993614757006029E-2</v>
      </c>
      <c r="S32" s="55">
        <f t="shared" si="23"/>
        <v>3.5220125786163521E-2</v>
      </c>
      <c r="T32" s="56">
        <f t="shared" si="23"/>
        <v>-9.4078583287216383E-3</v>
      </c>
    </row>
  </sheetData>
  <mergeCells count="19">
    <mergeCell ref="T5:T15"/>
    <mergeCell ref="AK5:AM5"/>
    <mergeCell ref="Q5:S5"/>
    <mergeCell ref="O22:Q22"/>
    <mergeCell ref="R22:T22"/>
    <mergeCell ref="Y5:AA5"/>
    <mergeCell ref="AB5:AD5"/>
    <mergeCell ref="AE5:AG5"/>
    <mergeCell ref="AH5:AJ5"/>
    <mergeCell ref="V5:X5"/>
    <mergeCell ref="B22:D22"/>
    <mergeCell ref="E22:G22"/>
    <mergeCell ref="H22:J22"/>
    <mergeCell ref="L22:N22"/>
    <mergeCell ref="B5:D5"/>
    <mergeCell ref="E5:G5"/>
    <mergeCell ref="H5:J5"/>
    <mergeCell ref="K5:M5"/>
    <mergeCell ref="N5:P5"/>
  </mergeCells>
  <pageMargins left="0.7" right="0.7" top="0.75" bottom="0.75" header="0.3" footer="0.3"/>
  <pageSetup paperSize="9" scale="52" orientation="landscape" r:id="rId1"/>
  <colBreaks count="1" manualBreakCount="1"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49CC-6BB1-4A7E-85E8-331A419A437B}">
  <dimension ref="A1:D55"/>
  <sheetViews>
    <sheetView zoomScaleNormal="100" workbookViewId="0"/>
  </sheetViews>
  <sheetFormatPr defaultRowHeight="15" x14ac:dyDescent="0.25"/>
  <cols>
    <col min="1" max="1" width="30.7109375" customWidth="1"/>
    <col min="2" max="4" width="20.7109375" customWidth="1"/>
  </cols>
  <sheetData>
    <row r="1" spans="1:4" x14ac:dyDescent="0.25">
      <c r="A1" s="1" t="s">
        <v>76</v>
      </c>
    </row>
    <row r="2" spans="1:4" x14ac:dyDescent="0.25">
      <c r="A2" t="s">
        <v>78</v>
      </c>
    </row>
    <row r="3" spans="1:4" x14ac:dyDescent="0.25">
      <c r="A3" t="s">
        <v>1</v>
      </c>
    </row>
    <row r="4" spans="1:4" x14ac:dyDescent="0.25">
      <c r="A4" s="7" t="s">
        <v>2</v>
      </c>
      <c r="B4" s="8" t="s">
        <v>19</v>
      </c>
      <c r="C4" s="8" t="s">
        <v>20</v>
      </c>
      <c r="D4" s="8" t="s">
        <v>21</v>
      </c>
    </row>
    <row r="5" spans="1:4" x14ac:dyDescent="0.25">
      <c r="A5" s="5" t="s">
        <v>3</v>
      </c>
      <c r="B5" s="5">
        <v>2178</v>
      </c>
      <c r="C5" s="5">
        <v>4219</v>
      </c>
      <c r="D5" s="5">
        <v>6397</v>
      </c>
    </row>
    <row r="6" spans="1:4" x14ac:dyDescent="0.25">
      <c r="A6" s="6" t="s">
        <v>4</v>
      </c>
      <c r="B6" s="6">
        <v>276</v>
      </c>
      <c r="C6" s="6">
        <v>831</v>
      </c>
      <c r="D6" s="6">
        <v>1107</v>
      </c>
    </row>
    <row r="7" spans="1:4" x14ac:dyDescent="0.25">
      <c r="A7" s="6" t="s">
        <v>5</v>
      </c>
      <c r="B7" s="6">
        <v>143</v>
      </c>
      <c r="C7" s="6">
        <v>365</v>
      </c>
      <c r="D7" s="6">
        <v>508</v>
      </c>
    </row>
    <row r="8" spans="1:4" x14ac:dyDescent="0.25">
      <c r="A8" s="6" t="s">
        <v>6</v>
      </c>
      <c r="B8" s="6">
        <v>234</v>
      </c>
      <c r="C8" s="6">
        <v>925</v>
      </c>
      <c r="D8" s="6">
        <v>1159</v>
      </c>
    </row>
    <row r="9" spans="1:4" x14ac:dyDescent="0.25">
      <c r="A9" s="6" t="s">
        <v>7</v>
      </c>
      <c r="B9" s="6">
        <v>1328</v>
      </c>
      <c r="C9" s="6">
        <v>1128</v>
      </c>
      <c r="D9" s="6">
        <v>2456</v>
      </c>
    </row>
    <row r="10" spans="1:4" x14ac:dyDescent="0.25">
      <c r="A10" s="6" t="s">
        <v>8</v>
      </c>
      <c r="B10" s="6">
        <v>197</v>
      </c>
      <c r="C10" s="6">
        <v>970</v>
      </c>
      <c r="D10" s="6">
        <v>1167</v>
      </c>
    </row>
    <row r="11" spans="1:4" x14ac:dyDescent="0.25">
      <c r="A11" s="5" t="s">
        <v>9</v>
      </c>
      <c r="B11" s="5">
        <v>2471</v>
      </c>
      <c r="C11" s="5">
        <v>1540</v>
      </c>
      <c r="D11" s="5">
        <v>4011</v>
      </c>
    </row>
    <row r="12" spans="1:4" x14ac:dyDescent="0.25">
      <c r="A12" s="6" t="s">
        <v>10</v>
      </c>
      <c r="B12" s="6">
        <v>45</v>
      </c>
      <c r="C12" s="6">
        <v>2</v>
      </c>
      <c r="D12" s="6">
        <v>47</v>
      </c>
    </row>
    <row r="13" spans="1:4" x14ac:dyDescent="0.25">
      <c r="A13" s="6" t="s">
        <v>11</v>
      </c>
      <c r="B13" s="6">
        <v>2374</v>
      </c>
      <c r="C13" s="6">
        <v>1455</v>
      </c>
      <c r="D13" s="6">
        <v>3829</v>
      </c>
    </row>
    <row r="14" spans="1:4" x14ac:dyDescent="0.25">
      <c r="A14" s="6" t="s">
        <v>12</v>
      </c>
      <c r="B14" s="6">
        <v>52</v>
      </c>
      <c r="C14" s="6">
        <v>83</v>
      </c>
      <c r="D14" s="6">
        <v>135</v>
      </c>
    </row>
    <row r="15" spans="1:4" x14ac:dyDescent="0.25">
      <c r="A15" s="5" t="s">
        <v>13</v>
      </c>
      <c r="B15" s="5">
        <v>37</v>
      </c>
      <c r="C15" s="5">
        <v>0</v>
      </c>
      <c r="D15" s="5">
        <v>37</v>
      </c>
    </row>
    <row r="16" spans="1:4" x14ac:dyDescent="0.25">
      <c r="A16" s="5" t="s">
        <v>14</v>
      </c>
      <c r="B16" s="5">
        <v>3807</v>
      </c>
      <c r="C16" s="5">
        <v>2256</v>
      </c>
      <c r="D16" s="5">
        <v>6063</v>
      </c>
    </row>
    <row r="17" spans="1:4" x14ac:dyDescent="0.25">
      <c r="A17" s="6" t="s">
        <v>15</v>
      </c>
      <c r="B17" s="6">
        <v>1050</v>
      </c>
      <c r="C17" s="6">
        <v>1433</v>
      </c>
      <c r="D17" s="6">
        <v>2483</v>
      </c>
    </row>
    <row r="18" spans="1:4" x14ac:dyDescent="0.25">
      <c r="A18" s="6" t="s">
        <v>16</v>
      </c>
      <c r="B18" s="6">
        <v>2757</v>
      </c>
      <c r="C18" s="6">
        <v>823</v>
      </c>
      <c r="D18" s="6">
        <v>3580</v>
      </c>
    </row>
    <row r="19" spans="1:4" x14ac:dyDescent="0.25">
      <c r="A19" s="9" t="s">
        <v>17</v>
      </c>
      <c r="B19" s="9">
        <v>8493</v>
      </c>
      <c r="C19" s="9">
        <v>8015</v>
      </c>
      <c r="D19" s="9">
        <v>16508</v>
      </c>
    </row>
    <row r="21" spans="1:4" x14ac:dyDescent="0.25">
      <c r="A21" s="1" t="s">
        <v>18</v>
      </c>
    </row>
    <row r="22" spans="1:4" x14ac:dyDescent="0.25">
      <c r="A22" s="7"/>
      <c r="B22" s="8" t="s">
        <v>19</v>
      </c>
      <c r="C22" s="8" t="s">
        <v>20</v>
      </c>
      <c r="D22" s="8" t="s">
        <v>21</v>
      </c>
    </row>
    <row r="23" spans="1:4" x14ac:dyDescent="0.25">
      <c r="A23" s="5" t="s">
        <v>22</v>
      </c>
      <c r="B23" s="5">
        <v>2178</v>
      </c>
      <c r="C23" s="5">
        <v>4219</v>
      </c>
      <c r="D23" s="5">
        <v>6397</v>
      </c>
    </row>
    <row r="24" spans="1:4" x14ac:dyDescent="0.25">
      <c r="A24" s="6" t="s">
        <v>4</v>
      </c>
      <c r="B24" s="10">
        <f>B6/$B$5</f>
        <v>0.12672176308539945</v>
      </c>
      <c r="C24" s="10">
        <f>C6/$C$5</f>
        <v>0.19696610571225409</v>
      </c>
      <c r="D24" s="10">
        <f>D6/$D$5</f>
        <v>0.17304986712521495</v>
      </c>
    </row>
    <row r="25" spans="1:4" x14ac:dyDescent="0.25">
      <c r="A25" s="6" t="s">
        <v>5</v>
      </c>
      <c r="B25" s="10">
        <f>B7/$B$5</f>
        <v>6.5656565656565663E-2</v>
      </c>
      <c r="C25" s="10">
        <f>C7/$C$5</f>
        <v>8.6513391799004496E-2</v>
      </c>
      <c r="D25" s="10">
        <f>D7/$D$5</f>
        <v>7.9412224480225099E-2</v>
      </c>
    </row>
    <row r="26" spans="1:4" x14ac:dyDescent="0.25">
      <c r="A26" s="6" t="s">
        <v>6</v>
      </c>
      <c r="B26" s="10">
        <f>B8/$B$5</f>
        <v>0.10743801652892562</v>
      </c>
      <c r="C26" s="10">
        <f>C8/$C$5</f>
        <v>0.21924626688788812</v>
      </c>
      <c r="D26" s="10">
        <f>D8/$D$5</f>
        <v>0.18117867750508052</v>
      </c>
    </row>
    <row r="27" spans="1:4" x14ac:dyDescent="0.25">
      <c r="A27" s="6" t="s">
        <v>7</v>
      </c>
      <c r="B27" s="10">
        <f>B9/$B$5</f>
        <v>0.60973370064279153</v>
      </c>
      <c r="C27" s="10">
        <f>C9/$C$5</f>
        <v>0.26736193410760845</v>
      </c>
      <c r="D27" s="10">
        <f>D9/$D$5</f>
        <v>0.38392996717211192</v>
      </c>
    </row>
    <row r="28" spans="1:4" x14ac:dyDescent="0.25">
      <c r="A28" s="6" t="s">
        <v>8</v>
      </c>
      <c r="B28" s="10">
        <f>B10/$B$5</f>
        <v>9.0449954086317716E-2</v>
      </c>
      <c r="C28" s="10">
        <f>C10/$C$5</f>
        <v>0.22991230149324485</v>
      </c>
      <c r="D28" s="10">
        <f>D10/$D$5</f>
        <v>0.18242926371736751</v>
      </c>
    </row>
    <row r="29" spans="1:4" x14ac:dyDescent="0.25">
      <c r="A29" s="5" t="s">
        <v>9</v>
      </c>
      <c r="B29" s="5">
        <v>2471</v>
      </c>
      <c r="C29" s="5">
        <v>1540</v>
      </c>
      <c r="D29" s="5">
        <v>4011</v>
      </c>
    </row>
    <row r="30" spans="1:4" x14ac:dyDescent="0.25">
      <c r="A30" s="6" t="s">
        <v>10</v>
      </c>
      <c r="B30" s="10">
        <f>B12/$B$11</f>
        <v>1.8211250505868068E-2</v>
      </c>
      <c r="C30" s="10">
        <f>C12/$C$11</f>
        <v>1.2987012987012987E-3</v>
      </c>
      <c r="D30" s="10">
        <f>D12/$D$11</f>
        <v>1.1717776115681875E-2</v>
      </c>
    </row>
    <row r="31" spans="1:4" x14ac:dyDescent="0.25">
      <c r="A31" s="6" t="s">
        <v>11</v>
      </c>
      <c r="B31" s="10">
        <f>B13/$B$11</f>
        <v>0.9607446377984622</v>
      </c>
      <c r="C31" s="10">
        <f>C13/$C$11</f>
        <v>0.94480519480519476</v>
      </c>
      <c r="D31" s="10">
        <f>D13/$D$11</f>
        <v>0.95462478184991273</v>
      </c>
    </row>
    <row r="32" spans="1:4" x14ac:dyDescent="0.25">
      <c r="A32" s="6" t="s">
        <v>12</v>
      </c>
      <c r="B32" s="10">
        <f>B14/$B$11</f>
        <v>2.1044111695669769E-2</v>
      </c>
      <c r="C32" s="10">
        <f>C14/$C$11</f>
        <v>5.3896103896103893E-2</v>
      </c>
      <c r="D32" s="10">
        <f>D14/$D$11</f>
        <v>3.3657442034405384E-2</v>
      </c>
    </row>
    <row r="33" spans="1:4" x14ac:dyDescent="0.25">
      <c r="A33" s="5" t="s">
        <v>13</v>
      </c>
      <c r="B33" s="5">
        <v>37</v>
      </c>
      <c r="C33" s="5">
        <v>0</v>
      </c>
      <c r="D33" s="5">
        <v>37</v>
      </c>
    </row>
    <row r="34" spans="1:4" x14ac:dyDescent="0.25">
      <c r="A34" s="5" t="s">
        <v>14</v>
      </c>
      <c r="B34" s="5">
        <v>3807</v>
      </c>
      <c r="C34" s="5">
        <v>2256</v>
      </c>
      <c r="D34" s="5">
        <v>6063</v>
      </c>
    </row>
    <row r="35" spans="1:4" x14ac:dyDescent="0.25">
      <c r="A35" s="6" t="s">
        <v>15</v>
      </c>
      <c r="B35" s="10">
        <f>B17/B$16</f>
        <v>0.27580772261623326</v>
      </c>
      <c r="C35" s="10">
        <f t="shared" ref="C35:D36" si="0">C17/C$16</f>
        <v>0.63519503546099287</v>
      </c>
      <c r="D35" s="10">
        <f t="shared" si="0"/>
        <v>0.40953323437242289</v>
      </c>
    </row>
    <row r="36" spans="1:4" x14ac:dyDescent="0.25">
      <c r="A36" s="6" t="s">
        <v>16</v>
      </c>
      <c r="B36" s="10">
        <f>B18/B$16</f>
        <v>0.72419227738376679</v>
      </c>
      <c r="C36" s="10">
        <f t="shared" si="0"/>
        <v>0.36480496453900707</v>
      </c>
      <c r="D36" s="10">
        <f t="shared" si="0"/>
        <v>0.59046676562757716</v>
      </c>
    </row>
    <row r="37" spans="1:4" x14ac:dyDescent="0.25">
      <c r="A37" s="9" t="s">
        <v>17</v>
      </c>
      <c r="B37" s="9">
        <v>8493</v>
      </c>
      <c r="C37" s="9">
        <v>8015</v>
      </c>
      <c r="D37" s="9">
        <v>16508</v>
      </c>
    </row>
    <row r="38" spans="1:4" s="12" customFormat="1" x14ac:dyDescent="0.25">
      <c r="A38" s="11"/>
      <c r="B38" s="11"/>
      <c r="C38" s="11"/>
      <c r="D38" s="11"/>
    </row>
    <row r="39" spans="1:4" x14ac:dyDescent="0.25">
      <c r="A39" s="1" t="s">
        <v>23</v>
      </c>
    </row>
    <row r="40" spans="1:4" x14ac:dyDescent="0.25">
      <c r="A40" s="7"/>
      <c r="B40" s="8" t="s">
        <v>19</v>
      </c>
      <c r="C40" s="8" t="s">
        <v>20</v>
      </c>
      <c r="D40" s="8" t="s">
        <v>21</v>
      </c>
    </row>
    <row r="41" spans="1:4" x14ac:dyDescent="0.25">
      <c r="A41" s="5" t="s">
        <v>3</v>
      </c>
      <c r="B41" s="13">
        <f>B5/$D5</f>
        <v>0.34047209629513836</v>
      </c>
      <c r="C41" s="13">
        <f t="shared" ref="B41:C55" si="1">C5/$D5</f>
        <v>0.6595279037048617</v>
      </c>
      <c r="D41" s="5">
        <v>6397</v>
      </c>
    </row>
    <row r="42" spans="1:4" x14ac:dyDescent="0.25">
      <c r="A42" s="6" t="s">
        <v>4</v>
      </c>
      <c r="B42" s="10">
        <f t="shared" si="1"/>
        <v>0.24932249322493225</v>
      </c>
      <c r="C42" s="10">
        <f t="shared" si="1"/>
        <v>0.75067750677506773</v>
      </c>
      <c r="D42" s="6">
        <v>1107</v>
      </c>
    </row>
    <row r="43" spans="1:4" x14ac:dyDescent="0.25">
      <c r="A43" s="6" t="s">
        <v>5</v>
      </c>
      <c r="B43" s="10">
        <f t="shared" si="1"/>
        <v>0.28149606299212598</v>
      </c>
      <c r="C43" s="10">
        <f t="shared" si="1"/>
        <v>0.71850393700787396</v>
      </c>
      <c r="D43" s="6">
        <v>508</v>
      </c>
    </row>
    <row r="44" spans="1:4" x14ac:dyDescent="0.25">
      <c r="A44" s="6" t="s">
        <v>6</v>
      </c>
      <c r="B44" s="10">
        <f t="shared" si="1"/>
        <v>0.20189818809318377</v>
      </c>
      <c r="C44" s="10">
        <f t="shared" si="1"/>
        <v>0.79810181190681617</v>
      </c>
      <c r="D44" s="6">
        <v>1159</v>
      </c>
    </row>
    <row r="45" spans="1:4" x14ac:dyDescent="0.25">
      <c r="A45" s="6" t="s">
        <v>7</v>
      </c>
      <c r="B45" s="10">
        <f t="shared" si="1"/>
        <v>0.54071661237785018</v>
      </c>
      <c r="C45" s="10">
        <f t="shared" si="1"/>
        <v>0.45928338762214982</v>
      </c>
      <c r="D45" s="6">
        <v>2456</v>
      </c>
    </row>
    <row r="46" spans="1:4" x14ac:dyDescent="0.25">
      <c r="A46" s="6" t="s">
        <v>8</v>
      </c>
      <c r="B46" s="10">
        <f t="shared" si="1"/>
        <v>0.16880891173950299</v>
      </c>
      <c r="C46" s="10">
        <f t="shared" si="1"/>
        <v>0.83119108826049704</v>
      </c>
      <c r="D46" s="6">
        <v>1167</v>
      </c>
    </row>
    <row r="47" spans="1:4" x14ac:dyDescent="0.25">
      <c r="A47" s="5" t="s">
        <v>9</v>
      </c>
      <c r="B47" s="13">
        <f t="shared" si="1"/>
        <v>0.61605584642233857</v>
      </c>
      <c r="C47" s="13">
        <f t="shared" si="1"/>
        <v>0.38394415357766143</v>
      </c>
      <c r="D47" s="5">
        <v>4011</v>
      </c>
    </row>
    <row r="48" spans="1:4" x14ac:dyDescent="0.25">
      <c r="A48" s="6" t="s">
        <v>10</v>
      </c>
      <c r="B48" s="10">
        <f t="shared" si="1"/>
        <v>0.95744680851063835</v>
      </c>
      <c r="C48" s="10">
        <f t="shared" si="1"/>
        <v>4.2553191489361701E-2</v>
      </c>
      <c r="D48" s="6">
        <v>47</v>
      </c>
    </row>
    <row r="49" spans="1:4" x14ac:dyDescent="0.25">
      <c r="A49" s="6" t="s">
        <v>11</v>
      </c>
      <c r="B49" s="10">
        <f t="shared" si="1"/>
        <v>0.62000522329589969</v>
      </c>
      <c r="C49" s="10">
        <f t="shared" si="1"/>
        <v>0.37999477670410031</v>
      </c>
      <c r="D49" s="6">
        <v>3829</v>
      </c>
    </row>
    <row r="50" spans="1:4" x14ac:dyDescent="0.25">
      <c r="A50" s="6" t="s">
        <v>12</v>
      </c>
      <c r="B50" s="10">
        <f t="shared" si="1"/>
        <v>0.38518518518518519</v>
      </c>
      <c r="C50" s="10">
        <f t="shared" si="1"/>
        <v>0.61481481481481481</v>
      </c>
      <c r="D50" s="6">
        <v>135</v>
      </c>
    </row>
    <row r="51" spans="1:4" x14ac:dyDescent="0.25">
      <c r="A51" s="5" t="s">
        <v>13</v>
      </c>
      <c r="B51" s="13">
        <f t="shared" si="1"/>
        <v>1</v>
      </c>
      <c r="C51" s="13">
        <f t="shared" si="1"/>
        <v>0</v>
      </c>
      <c r="D51" s="5">
        <v>37</v>
      </c>
    </row>
    <row r="52" spans="1:4" x14ac:dyDescent="0.25">
      <c r="A52" s="5" t="s">
        <v>14</v>
      </c>
      <c r="B52" s="13">
        <f t="shared" si="1"/>
        <v>0.62790697674418605</v>
      </c>
      <c r="C52" s="13">
        <f t="shared" si="1"/>
        <v>0.37209302325581395</v>
      </c>
      <c r="D52" s="5">
        <v>6063</v>
      </c>
    </row>
    <row r="53" spans="1:4" x14ac:dyDescent="0.25">
      <c r="A53" s="6" t="s">
        <v>15</v>
      </c>
      <c r="B53" s="10">
        <f t="shared" si="1"/>
        <v>0.42287555376560615</v>
      </c>
      <c r="C53" s="10">
        <f t="shared" si="1"/>
        <v>0.57712444623439385</v>
      </c>
      <c r="D53" s="6">
        <v>2483</v>
      </c>
    </row>
    <row r="54" spans="1:4" x14ac:dyDescent="0.25">
      <c r="A54" s="6" t="s">
        <v>16</v>
      </c>
      <c r="B54" s="10">
        <f t="shared" si="1"/>
        <v>0.7701117318435754</v>
      </c>
      <c r="C54" s="10">
        <f t="shared" si="1"/>
        <v>0.22988826815642457</v>
      </c>
      <c r="D54" s="6">
        <v>3580</v>
      </c>
    </row>
    <row r="55" spans="1:4" x14ac:dyDescent="0.25">
      <c r="A55" s="9" t="s">
        <v>17</v>
      </c>
      <c r="B55" s="14">
        <f t="shared" si="1"/>
        <v>0.51447782893142724</v>
      </c>
      <c r="C55" s="14">
        <f t="shared" si="1"/>
        <v>0.48552217106857282</v>
      </c>
      <c r="D55" s="9">
        <v>16508</v>
      </c>
    </row>
  </sheetData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54ED-A1D1-4A6E-AA8A-D05E1850F714}">
  <dimension ref="A1:D52"/>
  <sheetViews>
    <sheetView zoomScaleNormal="100" workbookViewId="0"/>
  </sheetViews>
  <sheetFormatPr defaultRowHeight="15" x14ac:dyDescent="0.25"/>
  <cols>
    <col min="1" max="1" width="30.7109375" customWidth="1"/>
    <col min="2" max="4" width="20.7109375" customWidth="1"/>
  </cols>
  <sheetData>
    <row r="1" spans="1:4" x14ac:dyDescent="0.25">
      <c r="A1" s="1" t="s">
        <v>36</v>
      </c>
    </row>
    <row r="2" spans="1:4" ht="13.9" customHeight="1" x14ac:dyDescent="0.25">
      <c r="A2" t="s">
        <v>78</v>
      </c>
    </row>
    <row r="3" spans="1:4" x14ac:dyDescent="0.25">
      <c r="A3" t="s">
        <v>1</v>
      </c>
    </row>
    <row r="4" spans="1:4" x14ac:dyDescent="0.25">
      <c r="A4" s="7" t="s">
        <v>2</v>
      </c>
      <c r="B4" s="8" t="s">
        <v>30</v>
      </c>
      <c r="C4" s="8" t="s">
        <v>31</v>
      </c>
      <c r="D4" s="8" t="s">
        <v>32</v>
      </c>
    </row>
    <row r="5" spans="1:4" x14ac:dyDescent="0.25">
      <c r="A5" s="5" t="s">
        <v>3</v>
      </c>
      <c r="B5" s="5">
        <v>1921</v>
      </c>
      <c r="C5" s="5">
        <v>3812</v>
      </c>
      <c r="D5" s="5">
        <v>5733</v>
      </c>
    </row>
    <row r="6" spans="1:4" x14ac:dyDescent="0.25">
      <c r="A6" s="6" t="s">
        <v>4</v>
      </c>
      <c r="B6" s="6">
        <v>278</v>
      </c>
      <c r="C6" s="6">
        <v>634</v>
      </c>
      <c r="D6" s="6">
        <v>912</v>
      </c>
    </row>
    <row r="7" spans="1:4" x14ac:dyDescent="0.25">
      <c r="A7" s="6" t="s">
        <v>5</v>
      </c>
      <c r="B7" s="6">
        <v>166</v>
      </c>
      <c r="C7" s="6">
        <v>375</v>
      </c>
      <c r="D7" s="6">
        <v>541</v>
      </c>
    </row>
    <row r="8" spans="1:4" x14ac:dyDescent="0.25">
      <c r="A8" s="6" t="s">
        <v>6</v>
      </c>
      <c r="B8" s="6">
        <v>233</v>
      </c>
      <c r="C8" s="6">
        <v>964</v>
      </c>
      <c r="D8" s="6">
        <v>1197</v>
      </c>
    </row>
    <row r="9" spans="1:4" x14ac:dyDescent="0.25">
      <c r="A9" s="6" t="s">
        <v>7</v>
      </c>
      <c r="B9" s="6">
        <v>1056</v>
      </c>
      <c r="C9" s="6">
        <v>930</v>
      </c>
      <c r="D9" s="6">
        <v>1986</v>
      </c>
    </row>
    <row r="10" spans="1:4" x14ac:dyDescent="0.25">
      <c r="A10" s="6" t="s">
        <v>8</v>
      </c>
      <c r="B10" s="6">
        <v>188</v>
      </c>
      <c r="C10" s="6">
        <v>909</v>
      </c>
      <c r="D10" s="6">
        <v>1097</v>
      </c>
    </row>
    <row r="11" spans="1:4" x14ac:dyDescent="0.25">
      <c r="A11" s="5" t="s">
        <v>33</v>
      </c>
      <c r="B11" s="5">
        <v>2465</v>
      </c>
      <c r="C11" s="5">
        <v>1524</v>
      </c>
      <c r="D11" s="5">
        <v>3989</v>
      </c>
    </row>
    <row r="12" spans="1:4" x14ac:dyDescent="0.25">
      <c r="A12" s="20" t="s">
        <v>37</v>
      </c>
      <c r="B12" s="20">
        <v>36</v>
      </c>
      <c r="C12" s="20">
        <v>21</v>
      </c>
      <c r="D12" s="20">
        <v>57</v>
      </c>
    </row>
    <row r="13" spans="1:4" x14ac:dyDescent="0.25">
      <c r="A13" s="20" t="s">
        <v>10</v>
      </c>
      <c r="B13" s="20">
        <v>688</v>
      </c>
      <c r="C13" s="20">
        <v>1</v>
      </c>
      <c r="D13" s="20">
        <v>689</v>
      </c>
    </row>
    <row r="14" spans="1:4" x14ac:dyDescent="0.25">
      <c r="A14" s="20" t="s">
        <v>12</v>
      </c>
      <c r="B14" s="20">
        <v>1741</v>
      </c>
      <c r="C14" s="20">
        <v>1502</v>
      </c>
      <c r="D14" s="20">
        <v>3243</v>
      </c>
    </row>
    <row r="15" spans="1:4" x14ac:dyDescent="0.25">
      <c r="A15" s="5" t="s">
        <v>34</v>
      </c>
      <c r="B15" s="5">
        <v>3248</v>
      </c>
      <c r="C15" s="5">
        <v>1860</v>
      </c>
      <c r="D15" s="5">
        <v>5108</v>
      </c>
    </row>
    <row r="16" spans="1:4" x14ac:dyDescent="0.25">
      <c r="A16" s="6" t="s">
        <v>15</v>
      </c>
      <c r="B16" s="6">
        <v>882</v>
      </c>
      <c r="C16" s="6">
        <v>1433</v>
      </c>
      <c r="D16" s="6">
        <v>2315</v>
      </c>
    </row>
    <row r="17" spans="1:4" x14ac:dyDescent="0.25">
      <c r="A17" s="6" t="s">
        <v>16</v>
      </c>
      <c r="B17" s="6">
        <v>2366</v>
      </c>
      <c r="C17" s="6">
        <v>427</v>
      </c>
      <c r="D17" s="6">
        <v>2793</v>
      </c>
    </row>
    <row r="18" spans="1:4" x14ac:dyDescent="0.25">
      <c r="A18" s="5" t="s">
        <v>17</v>
      </c>
      <c r="B18" s="5">
        <v>7634</v>
      </c>
      <c r="C18" s="5">
        <v>7196</v>
      </c>
      <c r="D18" s="5">
        <v>14830</v>
      </c>
    </row>
    <row r="19" spans="1:4" x14ac:dyDescent="0.25">
      <c r="A19" s="3"/>
      <c r="B19" s="3"/>
      <c r="C19" s="3"/>
      <c r="D19" s="3"/>
    </row>
    <row r="20" spans="1:4" x14ac:dyDescent="0.25">
      <c r="A20" s="16" t="s">
        <v>18</v>
      </c>
      <c r="B20" s="3"/>
      <c r="C20" s="3"/>
      <c r="D20" s="3"/>
    </row>
    <row r="21" spans="1:4" x14ac:dyDescent="0.25">
      <c r="A21" s="7" t="s">
        <v>2</v>
      </c>
      <c r="B21" s="8" t="s">
        <v>30</v>
      </c>
      <c r="C21" s="8" t="s">
        <v>31</v>
      </c>
      <c r="D21" s="8" t="s">
        <v>32</v>
      </c>
    </row>
    <row r="22" spans="1:4" x14ac:dyDescent="0.25">
      <c r="A22" s="5" t="s">
        <v>3</v>
      </c>
      <c r="B22" s="5">
        <v>1921</v>
      </c>
      <c r="C22" s="5">
        <v>3812</v>
      </c>
      <c r="D22" s="5">
        <v>5733</v>
      </c>
    </row>
    <row r="23" spans="1:4" x14ac:dyDescent="0.25">
      <c r="A23" s="6" t="s">
        <v>4</v>
      </c>
      <c r="B23" s="10">
        <f>B6/$B$5</f>
        <v>0.14471629359708485</v>
      </c>
      <c r="C23" s="10">
        <f>C6/$C$5</f>
        <v>0.16631689401888772</v>
      </c>
      <c r="D23" s="10">
        <f>D6/$D$5</f>
        <v>0.15907901622187337</v>
      </c>
    </row>
    <row r="24" spans="1:4" x14ac:dyDescent="0.25">
      <c r="A24" s="6" t="s">
        <v>5</v>
      </c>
      <c r="B24" s="10">
        <f t="shared" ref="B24" si="0">B7/$B$5</f>
        <v>8.6413326392503903E-2</v>
      </c>
      <c r="C24" s="10">
        <f t="shared" ref="C24:C27" si="1">C7/$C$5</f>
        <v>9.8373557187827906E-2</v>
      </c>
      <c r="D24" s="10">
        <f t="shared" ref="D24:D27" si="2">D7/$D$5</f>
        <v>9.4365951508808651E-2</v>
      </c>
    </row>
    <row r="25" spans="1:4" x14ac:dyDescent="0.25">
      <c r="A25" s="6" t="s">
        <v>6</v>
      </c>
      <c r="B25" s="10">
        <f t="shared" ref="B25" si="3">B8/$B$5</f>
        <v>0.12129099427381572</v>
      </c>
      <c r="C25" s="10">
        <f t="shared" si="1"/>
        <v>0.25288562434417627</v>
      </c>
      <c r="D25" s="10">
        <f t="shared" si="2"/>
        <v>0.2087912087912088</v>
      </c>
    </row>
    <row r="26" spans="1:4" x14ac:dyDescent="0.25">
      <c r="A26" s="6" t="s">
        <v>7</v>
      </c>
      <c r="B26" s="10">
        <f t="shared" ref="B26" si="4">B9/$B$5</f>
        <v>0.54971369078604893</v>
      </c>
      <c r="C26" s="10">
        <f t="shared" si="1"/>
        <v>0.24396642182581321</v>
      </c>
      <c r="D26" s="10">
        <f t="shared" si="2"/>
        <v>0.3464154892726321</v>
      </c>
    </row>
    <row r="27" spans="1:4" x14ac:dyDescent="0.25">
      <c r="A27" s="6" t="s">
        <v>8</v>
      </c>
      <c r="B27" s="10">
        <f t="shared" ref="B27" si="5">B10/$B$5</f>
        <v>9.7865694950546589E-2</v>
      </c>
      <c r="C27" s="10">
        <f t="shared" si="1"/>
        <v>0.23845750262329485</v>
      </c>
      <c r="D27" s="10">
        <f t="shared" si="2"/>
        <v>0.19134833420547706</v>
      </c>
    </row>
    <row r="28" spans="1:4" x14ac:dyDescent="0.25">
      <c r="A28" s="5" t="s">
        <v>33</v>
      </c>
      <c r="B28" s="5">
        <v>2465</v>
      </c>
      <c r="C28" s="5">
        <v>1524</v>
      </c>
      <c r="D28" s="5">
        <v>3989</v>
      </c>
    </row>
    <row r="29" spans="1:4" x14ac:dyDescent="0.25">
      <c r="A29" s="20" t="s">
        <v>37</v>
      </c>
      <c r="B29" s="10">
        <f>B12/$B$11</f>
        <v>1.460446247464503E-2</v>
      </c>
      <c r="C29" s="10">
        <f>C12/$C$11</f>
        <v>1.3779527559055118E-2</v>
      </c>
      <c r="D29" s="10">
        <f>D12/$D$11</f>
        <v>1.4289295562797694E-2</v>
      </c>
    </row>
    <row r="30" spans="1:4" x14ac:dyDescent="0.25">
      <c r="A30" s="20" t="s">
        <v>10</v>
      </c>
      <c r="B30" s="10">
        <f t="shared" ref="B30:B31" si="6">B13/$B$11</f>
        <v>0.27910750507099391</v>
      </c>
      <c r="C30" s="10">
        <f t="shared" ref="C30:C31" si="7">C13/$C$11</f>
        <v>6.5616797900262466E-4</v>
      </c>
      <c r="D30" s="10">
        <f t="shared" ref="D30:D31" si="8">D13/$D$11</f>
        <v>0.17272499373276509</v>
      </c>
    </row>
    <row r="31" spans="1:4" x14ac:dyDescent="0.25">
      <c r="A31" s="20" t="s">
        <v>12</v>
      </c>
      <c r="B31" s="10">
        <f t="shared" si="6"/>
        <v>0.706288032454361</v>
      </c>
      <c r="C31" s="10">
        <f t="shared" si="7"/>
        <v>0.98556430446194221</v>
      </c>
      <c r="D31" s="10">
        <f t="shared" si="8"/>
        <v>0.81298571070443715</v>
      </c>
    </row>
    <row r="32" spans="1:4" x14ac:dyDescent="0.25">
      <c r="A32" s="5" t="s">
        <v>34</v>
      </c>
      <c r="B32" s="5">
        <v>3248</v>
      </c>
      <c r="C32" s="5">
        <v>1860</v>
      </c>
      <c r="D32" s="5">
        <v>5108</v>
      </c>
    </row>
    <row r="33" spans="1:4" x14ac:dyDescent="0.25">
      <c r="A33" s="6" t="s">
        <v>15</v>
      </c>
      <c r="B33" s="10">
        <f>B16/$B$15</f>
        <v>0.27155172413793105</v>
      </c>
      <c r="C33" s="10">
        <f>C16/$C$15</f>
        <v>0.77043010752688168</v>
      </c>
      <c r="D33" s="10">
        <f>D16/$D$15</f>
        <v>0.45321064996084576</v>
      </c>
    </row>
    <row r="34" spans="1:4" x14ac:dyDescent="0.25">
      <c r="A34" s="6" t="s">
        <v>16</v>
      </c>
      <c r="B34" s="10">
        <f>B17/$B$15</f>
        <v>0.72844827586206895</v>
      </c>
      <c r="C34" s="10">
        <f>C17/$C$15</f>
        <v>0.22956989247311829</v>
      </c>
      <c r="D34" s="10">
        <f>D17/$D$15</f>
        <v>0.5467893500391543</v>
      </c>
    </row>
    <row r="35" spans="1:4" x14ac:dyDescent="0.25">
      <c r="A35" s="5" t="s">
        <v>17</v>
      </c>
      <c r="B35" s="5">
        <v>7634</v>
      </c>
      <c r="C35" s="5">
        <v>7196</v>
      </c>
      <c r="D35" s="5">
        <v>14830</v>
      </c>
    </row>
    <row r="37" spans="1:4" x14ac:dyDescent="0.25">
      <c r="A37" s="1" t="s">
        <v>23</v>
      </c>
    </row>
    <row r="38" spans="1:4" x14ac:dyDescent="0.25">
      <c r="A38" s="7" t="s">
        <v>2</v>
      </c>
      <c r="B38" s="8" t="s">
        <v>30</v>
      </c>
      <c r="C38" s="8" t="s">
        <v>31</v>
      </c>
      <c r="D38" s="8" t="s">
        <v>32</v>
      </c>
    </row>
    <row r="39" spans="1:4" x14ac:dyDescent="0.25">
      <c r="A39" s="5" t="s">
        <v>3</v>
      </c>
      <c r="B39" s="13">
        <f>B5/D5</f>
        <v>0.33507762079190651</v>
      </c>
      <c r="C39" s="13">
        <f>C5/D5</f>
        <v>0.66492237920809349</v>
      </c>
      <c r="D39" s="5">
        <v>5733</v>
      </c>
    </row>
    <row r="40" spans="1:4" x14ac:dyDescent="0.25">
      <c r="A40" s="6" t="s">
        <v>4</v>
      </c>
      <c r="B40" s="10">
        <f>B6/D6</f>
        <v>0.30482456140350878</v>
      </c>
      <c r="C40" s="10">
        <f t="shared" ref="C40:C52" si="9">C6/D6</f>
        <v>0.69517543859649122</v>
      </c>
      <c r="D40" s="6">
        <v>912</v>
      </c>
    </row>
    <row r="41" spans="1:4" x14ac:dyDescent="0.25">
      <c r="A41" s="6" t="s">
        <v>5</v>
      </c>
      <c r="B41" s="10">
        <f t="shared" ref="B41:B52" si="10">B7/D7</f>
        <v>0.30683918669131238</v>
      </c>
      <c r="C41" s="10">
        <f t="shared" si="9"/>
        <v>0.69316081330868762</v>
      </c>
      <c r="D41" s="6">
        <v>541</v>
      </c>
    </row>
    <row r="42" spans="1:4" x14ac:dyDescent="0.25">
      <c r="A42" s="6" t="s">
        <v>6</v>
      </c>
      <c r="B42" s="10">
        <f t="shared" si="10"/>
        <v>0.1946532999164578</v>
      </c>
      <c r="C42" s="10">
        <f t="shared" si="9"/>
        <v>0.80534670008354214</v>
      </c>
      <c r="D42" s="6">
        <v>1197</v>
      </c>
    </row>
    <row r="43" spans="1:4" x14ac:dyDescent="0.25">
      <c r="A43" s="6" t="s">
        <v>7</v>
      </c>
      <c r="B43" s="10">
        <f t="shared" si="10"/>
        <v>0.53172205438066467</v>
      </c>
      <c r="C43" s="10">
        <f t="shared" si="9"/>
        <v>0.46827794561933533</v>
      </c>
      <c r="D43" s="6">
        <v>1986</v>
      </c>
    </row>
    <row r="44" spans="1:4" x14ac:dyDescent="0.25">
      <c r="A44" s="6" t="s">
        <v>8</v>
      </c>
      <c r="B44" s="10">
        <f t="shared" si="10"/>
        <v>0.17137648131267091</v>
      </c>
      <c r="C44" s="10">
        <f t="shared" si="9"/>
        <v>0.82862351868732909</v>
      </c>
      <c r="D44" s="6">
        <v>1097</v>
      </c>
    </row>
    <row r="45" spans="1:4" x14ac:dyDescent="0.25">
      <c r="A45" s="5" t="s">
        <v>33</v>
      </c>
      <c r="B45" s="13">
        <f t="shared" si="10"/>
        <v>0.61794936074204065</v>
      </c>
      <c r="C45" s="13">
        <f t="shared" si="9"/>
        <v>0.3820506392579594</v>
      </c>
      <c r="D45" s="5">
        <v>3989</v>
      </c>
    </row>
    <row r="46" spans="1:4" x14ac:dyDescent="0.25">
      <c r="A46" s="20" t="s">
        <v>37</v>
      </c>
      <c r="B46" s="10">
        <f t="shared" si="10"/>
        <v>0.63157894736842102</v>
      </c>
      <c r="C46" s="10">
        <f t="shared" si="9"/>
        <v>0.36842105263157893</v>
      </c>
      <c r="D46" s="6">
        <v>57</v>
      </c>
    </row>
    <row r="47" spans="1:4" x14ac:dyDescent="0.25">
      <c r="A47" s="20" t="s">
        <v>10</v>
      </c>
      <c r="B47" s="10">
        <f t="shared" si="10"/>
        <v>0.99854862119013066</v>
      </c>
      <c r="C47" s="10">
        <f t="shared" si="9"/>
        <v>1.4513788098693759E-3</v>
      </c>
      <c r="D47" s="6">
        <v>689</v>
      </c>
    </row>
    <row r="48" spans="1:4" x14ac:dyDescent="0.25">
      <c r="A48" s="20" t="s">
        <v>12</v>
      </c>
      <c r="B48" s="10">
        <f t="shared" si="10"/>
        <v>0.53684859697810672</v>
      </c>
      <c r="C48" s="10">
        <f t="shared" si="9"/>
        <v>0.46315140302189328</v>
      </c>
      <c r="D48" s="6">
        <v>3243</v>
      </c>
    </row>
    <row r="49" spans="1:4" x14ac:dyDescent="0.25">
      <c r="A49" s="5" t="s">
        <v>34</v>
      </c>
      <c r="B49" s="13">
        <f t="shared" si="10"/>
        <v>0.63586530931871577</v>
      </c>
      <c r="C49" s="13">
        <f t="shared" si="9"/>
        <v>0.36413469068128423</v>
      </c>
      <c r="D49" s="5">
        <v>5108</v>
      </c>
    </row>
    <row r="50" spans="1:4" x14ac:dyDescent="0.25">
      <c r="A50" s="6" t="s">
        <v>15</v>
      </c>
      <c r="B50" s="10">
        <f t="shared" si="10"/>
        <v>0.38099352051835855</v>
      </c>
      <c r="C50" s="10">
        <f t="shared" si="9"/>
        <v>0.61900647948164145</v>
      </c>
      <c r="D50" s="6">
        <v>2315</v>
      </c>
    </row>
    <row r="51" spans="1:4" x14ac:dyDescent="0.25">
      <c r="A51" s="6" t="s">
        <v>16</v>
      </c>
      <c r="B51" s="10">
        <f t="shared" si="10"/>
        <v>0.84711779448621549</v>
      </c>
      <c r="C51" s="10">
        <f t="shared" si="9"/>
        <v>0.15288220551378445</v>
      </c>
      <c r="D51" s="6">
        <v>2793</v>
      </c>
    </row>
    <row r="52" spans="1:4" x14ac:dyDescent="0.25">
      <c r="A52" s="5" t="s">
        <v>17</v>
      </c>
      <c r="B52" s="13">
        <f t="shared" si="10"/>
        <v>0.51476736345246121</v>
      </c>
      <c r="C52" s="13">
        <f t="shared" si="9"/>
        <v>0.48523263654753879</v>
      </c>
      <c r="D52" s="5">
        <v>14830</v>
      </c>
    </row>
  </sheetData>
  <hyperlinks>
    <hyperlink ref="A3" r:id="rId1" display="http://dati.istruzione.it/opendata/opendata/catalogo/" xr:uid="{96FFAE44-BDA3-434B-A777-2548A1E66CBB}"/>
  </hyperlinks>
  <pageMargins left="0.7" right="0.7" top="0.75" bottom="0.75" header="0.3" footer="0.3"/>
  <pageSetup paperSize="9" scale="9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878F-2173-49C6-95F8-7125E222E130}">
  <dimension ref="A1:F49"/>
  <sheetViews>
    <sheetView zoomScaleNormal="100" workbookViewId="0"/>
  </sheetViews>
  <sheetFormatPr defaultRowHeight="15" x14ac:dyDescent="0.25"/>
  <cols>
    <col min="1" max="1" width="30.7109375" customWidth="1"/>
    <col min="2" max="4" width="20.7109375" customWidth="1"/>
  </cols>
  <sheetData>
    <row r="1" spans="1:4" x14ac:dyDescent="0.25">
      <c r="A1" s="1" t="s">
        <v>67</v>
      </c>
    </row>
    <row r="2" spans="1:4" x14ac:dyDescent="0.25">
      <c r="A2" t="s">
        <v>77</v>
      </c>
    </row>
    <row r="3" spans="1:4" x14ac:dyDescent="0.25">
      <c r="A3" t="s">
        <v>1</v>
      </c>
    </row>
    <row r="4" spans="1:4" x14ac:dyDescent="0.25">
      <c r="A4" s="7" t="s">
        <v>2</v>
      </c>
      <c r="B4" s="8" t="s">
        <v>30</v>
      </c>
      <c r="C4" s="8" t="s">
        <v>31</v>
      </c>
      <c r="D4" s="8" t="s">
        <v>32</v>
      </c>
    </row>
    <row r="5" spans="1:4" x14ac:dyDescent="0.25">
      <c r="A5" s="5" t="s">
        <v>3</v>
      </c>
      <c r="B5" s="5">
        <v>2029</v>
      </c>
      <c r="C5" s="5">
        <v>3992</v>
      </c>
      <c r="D5" s="5">
        <v>6021</v>
      </c>
    </row>
    <row r="6" spans="1:4" x14ac:dyDescent="0.25">
      <c r="A6" s="6" t="s">
        <v>4</v>
      </c>
      <c r="B6" s="6">
        <v>324</v>
      </c>
      <c r="C6" s="6">
        <v>701</v>
      </c>
      <c r="D6" s="6">
        <v>1025</v>
      </c>
    </row>
    <row r="7" spans="1:4" x14ac:dyDescent="0.25">
      <c r="A7" s="6" t="s">
        <v>5</v>
      </c>
      <c r="B7" s="6">
        <v>151</v>
      </c>
      <c r="C7" s="6">
        <v>367</v>
      </c>
      <c r="D7" s="6">
        <v>518</v>
      </c>
    </row>
    <row r="8" spans="1:4" x14ac:dyDescent="0.25">
      <c r="A8" s="6" t="s">
        <v>6</v>
      </c>
      <c r="B8" s="6">
        <v>251</v>
      </c>
      <c r="C8" s="6">
        <v>1014</v>
      </c>
      <c r="D8" s="6">
        <v>1265</v>
      </c>
    </row>
    <row r="9" spans="1:4" x14ac:dyDescent="0.25">
      <c r="A9" s="6" t="s">
        <v>7</v>
      </c>
      <c r="B9" s="6">
        <v>1113</v>
      </c>
      <c r="C9" s="6">
        <v>954</v>
      </c>
      <c r="D9" s="6">
        <v>2067</v>
      </c>
    </row>
    <row r="10" spans="1:4" x14ac:dyDescent="0.25">
      <c r="A10" s="6" t="s">
        <v>8</v>
      </c>
      <c r="B10" s="6">
        <v>190</v>
      </c>
      <c r="C10" s="6">
        <v>956</v>
      </c>
      <c r="D10" s="6">
        <v>1146</v>
      </c>
    </row>
    <row r="11" spans="1:4" x14ac:dyDescent="0.25">
      <c r="A11" s="5" t="s">
        <v>33</v>
      </c>
      <c r="B11" s="5">
        <v>2430</v>
      </c>
      <c r="C11" s="5">
        <v>1437</v>
      </c>
      <c r="D11" s="5">
        <v>3867</v>
      </c>
    </row>
    <row r="12" spans="1:4" x14ac:dyDescent="0.25">
      <c r="A12" s="6" t="s">
        <v>10</v>
      </c>
      <c r="B12" s="6">
        <v>699</v>
      </c>
      <c r="C12" s="6">
        <v>2</v>
      </c>
      <c r="D12" s="6">
        <v>701</v>
      </c>
    </row>
    <row r="13" spans="1:4" x14ac:dyDescent="0.25">
      <c r="A13" s="6" t="s">
        <v>12</v>
      </c>
      <c r="B13" s="6">
        <v>1731</v>
      </c>
      <c r="C13" s="6">
        <v>1435</v>
      </c>
      <c r="D13" s="6">
        <v>3166</v>
      </c>
    </row>
    <row r="14" spans="1:4" x14ac:dyDescent="0.25">
      <c r="A14" s="5" t="s">
        <v>34</v>
      </c>
      <c r="B14" s="5">
        <v>3326</v>
      </c>
      <c r="C14" s="5">
        <v>1875</v>
      </c>
      <c r="D14" s="5">
        <v>5201</v>
      </c>
    </row>
    <row r="15" spans="1:4" x14ac:dyDescent="0.25">
      <c r="A15" s="6" t="s">
        <v>15</v>
      </c>
      <c r="B15" s="6">
        <v>880</v>
      </c>
      <c r="C15" s="6">
        <v>1404</v>
      </c>
      <c r="D15" s="6">
        <v>2284</v>
      </c>
    </row>
    <row r="16" spans="1:4" x14ac:dyDescent="0.25">
      <c r="A16" s="6" t="s">
        <v>16</v>
      </c>
      <c r="B16" s="6">
        <v>2446</v>
      </c>
      <c r="C16" s="6">
        <v>471</v>
      </c>
      <c r="D16" s="6">
        <v>2917</v>
      </c>
    </row>
    <row r="17" spans="1:6" x14ac:dyDescent="0.25">
      <c r="A17" s="5" t="s">
        <v>17</v>
      </c>
      <c r="B17" s="5">
        <v>7785</v>
      </c>
      <c r="C17" s="5">
        <v>7304</v>
      </c>
      <c r="D17" s="5">
        <v>15089</v>
      </c>
    </row>
    <row r="19" spans="1:6" ht="12.75" customHeight="1" x14ac:dyDescent="0.25">
      <c r="A19" s="16" t="s">
        <v>18</v>
      </c>
      <c r="B19" s="17"/>
      <c r="C19" s="17"/>
      <c r="D19" s="17"/>
      <c r="E19" s="1"/>
    </row>
    <row r="20" spans="1:6" x14ac:dyDescent="0.25">
      <c r="A20" s="7" t="s">
        <v>2</v>
      </c>
      <c r="B20" s="8" t="s">
        <v>30</v>
      </c>
      <c r="C20" s="8" t="s">
        <v>31</v>
      </c>
      <c r="D20" s="8" t="s">
        <v>32</v>
      </c>
    </row>
    <row r="21" spans="1:6" x14ac:dyDescent="0.25">
      <c r="A21" s="5" t="s">
        <v>3</v>
      </c>
      <c r="B21" s="5">
        <v>2029</v>
      </c>
      <c r="C21" s="5">
        <v>3992</v>
      </c>
      <c r="D21" s="5">
        <v>6021</v>
      </c>
    </row>
    <row r="22" spans="1:6" x14ac:dyDescent="0.25">
      <c r="A22" s="6" t="s">
        <v>4</v>
      </c>
      <c r="B22" s="10">
        <f>B6/$B$5</f>
        <v>0.15968457368161657</v>
      </c>
      <c r="C22" s="10">
        <f>C6/$C$5</f>
        <v>0.17560120240480961</v>
      </c>
      <c r="D22" s="10">
        <f>D6/$D$5</f>
        <v>0.17023750207606711</v>
      </c>
      <c r="F22" s="18"/>
    </row>
    <row r="23" spans="1:6" x14ac:dyDescent="0.25">
      <c r="A23" s="6" t="s">
        <v>5</v>
      </c>
      <c r="B23" s="10">
        <f t="shared" ref="B23:B26" si="0">B7/$B$5</f>
        <v>7.4420896993592903E-2</v>
      </c>
      <c r="C23" s="10">
        <f t="shared" ref="C23:C26" si="1">C7/$C$5</f>
        <v>9.1933867735470937E-2</v>
      </c>
      <c r="D23" s="10">
        <f t="shared" ref="D23:D26" si="2">D7/$D$5</f>
        <v>8.6032220561368541E-2</v>
      </c>
      <c r="E23" s="2"/>
      <c r="F23" s="3"/>
    </row>
    <row r="24" spans="1:6" x14ac:dyDescent="0.25">
      <c r="A24" s="6" t="s">
        <v>6</v>
      </c>
      <c r="B24" s="10">
        <f t="shared" si="0"/>
        <v>0.12370625924100542</v>
      </c>
      <c r="C24" s="10">
        <f t="shared" si="1"/>
        <v>0.25400801603206413</v>
      </c>
      <c r="D24" s="10">
        <f t="shared" si="2"/>
        <v>0.21009799036704865</v>
      </c>
      <c r="E24" s="2"/>
      <c r="F24" s="3"/>
    </row>
    <row r="25" spans="1:6" x14ac:dyDescent="0.25">
      <c r="A25" s="6" t="s">
        <v>7</v>
      </c>
      <c r="B25" s="10">
        <f t="shared" si="0"/>
        <v>0.54854608181370135</v>
      </c>
      <c r="C25" s="10">
        <f t="shared" si="1"/>
        <v>0.23897795591182364</v>
      </c>
      <c r="D25" s="10">
        <f t="shared" si="2"/>
        <v>0.34329845540607873</v>
      </c>
      <c r="E25" s="2"/>
      <c r="F25" s="3"/>
    </row>
    <row r="26" spans="1:6" x14ac:dyDescent="0.25">
      <c r="A26" s="6" t="s">
        <v>8</v>
      </c>
      <c r="B26" s="10">
        <f t="shared" si="0"/>
        <v>9.364218827008379E-2</v>
      </c>
      <c r="C26" s="10">
        <f t="shared" si="1"/>
        <v>0.23947895791583165</v>
      </c>
      <c r="D26" s="10">
        <f t="shared" si="2"/>
        <v>0.19033383158943698</v>
      </c>
      <c r="E26" s="2"/>
      <c r="F26" s="3"/>
    </row>
    <row r="27" spans="1:6" x14ac:dyDescent="0.25">
      <c r="A27" s="5" t="s">
        <v>33</v>
      </c>
      <c r="B27" s="5">
        <v>2430</v>
      </c>
      <c r="C27" s="5">
        <v>1437</v>
      </c>
      <c r="D27" s="5">
        <v>3867</v>
      </c>
      <c r="E27" s="2"/>
      <c r="F27" s="3"/>
    </row>
    <row r="28" spans="1:6" x14ac:dyDescent="0.25">
      <c r="A28" s="6" t="s">
        <v>10</v>
      </c>
      <c r="B28" s="10">
        <f>B12/$B$11</f>
        <v>0.28765432098765431</v>
      </c>
      <c r="C28" s="10">
        <f>C12/$C$11</f>
        <v>1.3917884481558804E-3</v>
      </c>
      <c r="D28" s="10">
        <f>D12/$D$11</f>
        <v>0.18127747607964831</v>
      </c>
      <c r="E28" s="2"/>
      <c r="F28" s="3"/>
    </row>
    <row r="29" spans="1:6" x14ac:dyDescent="0.25">
      <c r="A29" s="6" t="s">
        <v>12</v>
      </c>
      <c r="B29" s="10">
        <f>B13/$B$11</f>
        <v>0.71234567901234569</v>
      </c>
      <c r="C29" s="10">
        <f>C13/$C$11</f>
        <v>0.99860821155184409</v>
      </c>
      <c r="D29" s="10">
        <f>D13/$D$11</f>
        <v>0.81872252392035172</v>
      </c>
      <c r="E29" s="2"/>
      <c r="F29" s="3"/>
    </row>
    <row r="30" spans="1:6" x14ac:dyDescent="0.25">
      <c r="A30" s="5" t="s">
        <v>34</v>
      </c>
      <c r="B30" s="5">
        <v>3326</v>
      </c>
      <c r="C30" s="5">
        <v>1875</v>
      </c>
      <c r="D30" s="5">
        <v>5201</v>
      </c>
      <c r="E30" s="2"/>
      <c r="F30" s="3"/>
    </row>
    <row r="31" spans="1:6" x14ac:dyDescent="0.25">
      <c r="A31" s="4" t="s">
        <v>15</v>
      </c>
      <c r="B31" s="10">
        <f>B15/$B$14</f>
        <v>0.26458208057727001</v>
      </c>
      <c r="C31" s="10">
        <f>C15/$C$14</f>
        <v>0.74880000000000002</v>
      </c>
      <c r="D31" s="10">
        <f>D15/$D$14</f>
        <v>0.4391463180157662</v>
      </c>
      <c r="E31" s="2"/>
      <c r="F31" s="3"/>
    </row>
    <row r="32" spans="1:6" x14ac:dyDescent="0.25">
      <c r="A32" s="4" t="s">
        <v>16</v>
      </c>
      <c r="B32" s="10">
        <f>B16/$B$14</f>
        <v>0.73541791942273005</v>
      </c>
      <c r="C32" s="10">
        <f>C16/$C$14</f>
        <v>0.25119999999999998</v>
      </c>
      <c r="D32" s="10">
        <f>D16/$D$14</f>
        <v>0.5608536819842338</v>
      </c>
      <c r="E32" s="2"/>
      <c r="F32" s="3"/>
    </row>
    <row r="33" spans="1:6" x14ac:dyDescent="0.25">
      <c r="A33" s="7" t="s">
        <v>17</v>
      </c>
      <c r="B33" s="15">
        <v>7785</v>
      </c>
      <c r="C33" s="15">
        <v>7304</v>
      </c>
      <c r="D33" s="15">
        <v>15089</v>
      </c>
      <c r="E33" s="2"/>
      <c r="F33" s="3"/>
    </row>
    <row r="34" spans="1:6" x14ac:dyDescent="0.25">
      <c r="E34" s="2"/>
      <c r="F34" s="3"/>
    </row>
    <row r="35" spans="1:6" x14ac:dyDescent="0.25">
      <c r="A35" s="1" t="s">
        <v>23</v>
      </c>
    </row>
    <row r="36" spans="1:6" x14ac:dyDescent="0.25">
      <c r="A36" s="7" t="s">
        <v>2</v>
      </c>
      <c r="B36" s="8" t="s">
        <v>30</v>
      </c>
      <c r="C36" s="8" t="s">
        <v>31</v>
      </c>
      <c r="D36" s="8" t="s">
        <v>32</v>
      </c>
    </row>
    <row r="37" spans="1:6" x14ac:dyDescent="0.25">
      <c r="A37" s="5" t="s">
        <v>3</v>
      </c>
      <c r="B37" s="13">
        <f>B5/D5</f>
        <v>0.33698721142667332</v>
      </c>
      <c r="C37" s="13">
        <f>C5/D5</f>
        <v>0.66301278857332668</v>
      </c>
      <c r="D37" s="5">
        <v>6021</v>
      </c>
      <c r="E37" s="1"/>
    </row>
    <row r="38" spans="1:6" x14ac:dyDescent="0.25">
      <c r="A38" s="6" t="s">
        <v>4</v>
      </c>
      <c r="B38" s="10">
        <f t="shared" ref="B38:B49" si="3">B6/D6</f>
        <v>0.31609756097560976</v>
      </c>
      <c r="C38" s="10">
        <f t="shared" ref="C38:C49" si="4">C6/D6</f>
        <v>0.6839024390243903</v>
      </c>
      <c r="D38" s="6">
        <v>1025</v>
      </c>
    </row>
    <row r="39" spans="1:6" x14ac:dyDescent="0.25">
      <c r="A39" s="6" t="s">
        <v>5</v>
      </c>
      <c r="B39" s="10">
        <f t="shared" si="3"/>
        <v>0.29150579150579148</v>
      </c>
      <c r="C39" s="10">
        <f t="shared" si="4"/>
        <v>0.70849420849420852</v>
      </c>
      <c r="D39" s="6">
        <v>518</v>
      </c>
    </row>
    <row r="40" spans="1:6" x14ac:dyDescent="0.25">
      <c r="A40" s="6" t="s">
        <v>6</v>
      </c>
      <c r="B40" s="10">
        <f t="shared" si="3"/>
        <v>0.1984189723320158</v>
      </c>
      <c r="C40" s="10">
        <f t="shared" si="4"/>
        <v>0.80158102766798423</v>
      </c>
      <c r="D40" s="6">
        <v>1265</v>
      </c>
      <c r="F40" s="18"/>
    </row>
    <row r="41" spans="1:6" x14ac:dyDescent="0.25">
      <c r="A41" s="6" t="s">
        <v>7</v>
      </c>
      <c r="B41" s="10">
        <f t="shared" si="3"/>
        <v>0.53846153846153844</v>
      </c>
      <c r="C41" s="10">
        <f t="shared" si="4"/>
        <v>0.46153846153846156</v>
      </c>
      <c r="D41" s="6">
        <v>2067</v>
      </c>
      <c r="E41" s="2"/>
    </row>
    <row r="42" spans="1:6" x14ac:dyDescent="0.25">
      <c r="A42" s="6" t="s">
        <v>8</v>
      </c>
      <c r="B42" s="10">
        <f t="shared" si="3"/>
        <v>0.16579406631762653</v>
      </c>
      <c r="C42" s="10">
        <f t="shared" si="4"/>
        <v>0.8342059336823735</v>
      </c>
      <c r="D42" s="6">
        <v>1146</v>
      </c>
      <c r="E42" s="2"/>
    </row>
    <row r="43" spans="1:6" x14ac:dyDescent="0.25">
      <c r="A43" s="5" t="s">
        <v>33</v>
      </c>
      <c r="B43" s="13">
        <f>B11/D11</f>
        <v>0.62839410395655548</v>
      </c>
      <c r="C43" s="13">
        <f t="shared" si="4"/>
        <v>0.37160589604344452</v>
      </c>
      <c r="D43" s="5">
        <v>3867</v>
      </c>
      <c r="E43" s="2"/>
    </row>
    <row r="44" spans="1:6" x14ac:dyDescent="0.25">
      <c r="A44" s="6" t="s">
        <v>10</v>
      </c>
      <c r="B44" s="10">
        <f t="shared" si="3"/>
        <v>0.99714693295292445</v>
      </c>
      <c r="C44" s="10">
        <f t="shared" si="4"/>
        <v>2.8530670470756064E-3</v>
      </c>
      <c r="D44" s="6">
        <v>701</v>
      </c>
    </row>
    <row r="45" spans="1:6" x14ac:dyDescent="0.25">
      <c r="A45" s="6" t="s">
        <v>12</v>
      </c>
      <c r="B45" s="10">
        <f t="shared" si="3"/>
        <v>0.54674668351231837</v>
      </c>
      <c r="C45" s="10">
        <f t="shared" si="4"/>
        <v>0.45325331648768163</v>
      </c>
      <c r="D45" s="6">
        <v>3166</v>
      </c>
    </row>
    <row r="46" spans="1:6" x14ac:dyDescent="0.25">
      <c r="A46" s="5" t="s">
        <v>34</v>
      </c>
      <c r="B46" s="13">
        <f>B14/D14</f>
        <v>0.63949240530667184</v>
      </c>
      <c r="C46" s="13">
        <f t="shared" si="4"/>
        <v>0.36050759469332821</v>
      </c>
      <c r="D46" s="5">
        <v>5201</v>
      </c>
    </row>
    <row r="47" spans="1:6" x14ac:dyDescent="0.25">
      <c r="A47" s="4" t="s">
        <v>15</v>
      </c>
      <c r="B47" s="10">
        <f t="shared" si="3"/>
        <v>0.38528896672504376</v>
      </c>
      <c r="C47" s="10">
        <f t="shared" si="4"/>
        <v>0.61471103327495624</v>
      </c>
      <c r="D47" s="6">
        <v>2284</v>
      </c>
    </row>
    <row r="48" spans="1:6" x14ac:dyDescent="0.25">
      <c r="A48" s="4" t="s">
        <v>16</v>
      </c>
      <c r="B48" s="10">
        <f t="shared" si="3"/>
        <v>0.83853273911552961</v>
      </c>
      <c r="C48" s="10">
        <f t="shared" si="4"/>
        <v>0.16146726088447036</v>
      </c>
      <c r="D48" s="6">
        <v>2917</v>
      </c>
    </row>
    <row r="49" spans="1:4" x14ac:dyDescent="0.25">
      <c r="A49" s="7" t="s">
        <v>17</v>
      </c>
      <c r="B49" s="19">
        <f t="shared" si="3"/>
        <v>0.51593876333753064</v>
      </c>
      <c r="C49" s="19">
        <f t="shared" si="4"/>
        <v>0.48406123666246936</v>
      </c>
      <c r="D49" s="15">
        <v>15089</v>
      </c>
    </row>
  </sheetData>
  <hyperlinks>
    <hyperlink ref="A3" r:id="rId1" display="http://dati.istruzione.it/opendata/opendata/catalogo/" xr:uid="{4AE99685-1F3F-4F6D-B20D-768B78862B80}"/>
  </hyperlinks>
  <pageMargins left="0.7" right="0.7" top="0.75" bottom="0.75" header="0.3" footer="0.3"/>
  <pageSetup paperSize="9" scale="9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638F-0FEC-4097-AEDE-9FACBC2DC5E5}">
  <dimension ref="A1:F49"/>
  <sheetViews>
    <sheetView zoomScaleNormal="100" workbookViewId="0">
      <selection sqref="A1:D1"/>
    </sheetView>
  </sheetViews>
  <sheetFormatPr defaultRowHeight="15" x14ac:dyDescent="0.25"/>
  <cols>
    <col min="1" max="1" width="30.7109375" customWidth="1"/>
    <col min="2" max="4" width="20.7109375" customWidth="1"/>
    <col min="5" max="5" width="18.28515625" bestFit="1" customWidth="1"/>
    <col min="6" max="6" width="24.7109375" bestFit="1" customWidth="1"/>
  </cols>
  <sheetData>
    <row r="1" spans="1:6" x14ac:dyDescent="0.25">
      <c r="A1" s="63" t="s">
        <v>35</v>
      </c>
      <c r="B1" s="64"/>
      <c r="C1" s="64"/>
      <c r="D1" s="64"/>
      <c r="E1" s="1"/>
    </row>
    <row r="2" spans="1:6" x14ac:dyDescent="0.25">
      <c r="A2" t="s">
        <v>78</v>
      </c>
    </row>
    <row r="3" spans="1:6" x14ac:dyDescent="0.25">
      <c r="A3" t="s">
        <v>1</v>
      </c>
    </row>
    <row r="4" spans="1:6" x14ac:dyDescent="0.25">
      <c r="A4" s="7" t="s">
        <v>2</v>
      </c>
      <c r="B4" s="8" t="s">
        <v>30</v>
      </c>
      <c r="C4" s="8" t="s">
        <v>31</v>
      </c>
      <c r="D4" s="8" t="s">
        <v>32</v>
      </c>
      <c r="F4" s="18"/>
    </row>
    <row r="5" spans="1:6" x14ac:dyDescent="0.25">
      <c r="A5" s="5" t="s">
        <v>3</v>
      </c>
      <c r="B5" s="5">
        <v>2109</v>
      </c>
      <c r="C5" s="5">
        <v>4118</v>
      </c>
      <c r="D5" s="5">
        <v>6227</v>
      </c>
      <c r="E5" s="2"/>
      <c r="F5" s="3"/>
    </row>
    <row r="6" spans="1:6" x14ac:dyDescent="0.25">
      <c r="A6" s="6" t="s">
        <v>4</v>
      </c>
      <c r="B6" s="6">
        <v>351</v>
      </c>
      <c r="C6" s="6">
        <v>770</v>
      </c>
      <c r="D6" s="6">
        <v>1121</v>
      </c>
      <c r="E6" s="2"/>
      <c r="F6" s="3"/>
    </row>
    <row r="7" spans="1:6" x14ac:dyDescent="0.25">
      <c r="A7" s="6" t="s">
        <v>5</v>
      </c>
      <c r="B7" s="6">
        <v>137</v>
      </c>
      <c r="C7" s="6">
        <v>381</v>
      </c>
      <c r="D7" s="6">
        <v>518</v>
      </c>
      <c r="E7" s="2"/>
      <c r="F7" s="3"/>
    </row>
    <row r="8" spans="1:6" x14ac:dyDescent="0.25">
      <c r="A8" s="6" t="s">
        <v>6</v>
      </c>
      <c r="B8" s="6">
        <v>260</v>
      </c>
      <c r="C8" s="6">
        <v>1048</v>
      </c>
      <c r="D8" s="6">
        <v>1308</v>
      </c>
      <c r="E8" s="2"/>
      <c r="F8" s="3"/>
    </row>
    <row r="9" spans="1:6" x14ac:dyDescent="0.25">
      <c r="A9" s="6" t="s">
        <v>7</v>
      </c>
      <c r="B9" s="6">
        <v>1165</v>
      </c>
      <c r="C9" s="6">
        <v>983</v>
      </c>
      <c r="D9" s="6">
        <v>2148</v>
      </c>
      <c r="E9" s="2"/>
      <c r="F9" s="3"/>
    </row>
    <row r="10" spans="1:6" x14ac:dyDescent="0.25">
      <c r="A10" s="6" t="s">
        <v>8</v>
      </c>
      <c r="B10" s="6">
        <v>196</v>
      </c>
      <c r="C10" s="6">
        <v>936</v>
      </c>
      <c r="D10" s="6">
        <v>1132</v>
      </c>
      <c r="E10" s="2"/>
      <c r="F10" s="3"/>
    </row>
    <row r="11" spans="1:6" x14ac:dyDescent="0.25">
      <c r="A11" s="5" t="s">
        <v>33</v>
      </c>
      <c r="B11" s="5">
        <v>2351</v>
      </c>
      <c r="C11" s="5">
        <v>1382</v>
      </c>
      <c r="D11" s="5">
        <v>3733</v>
      </c>
      <c r="E11" s="2"/>
      <c r="F11" s="3"/>
    </row>
    <row r="12" spans="1:6" x14ac:dyDescent="0.25">
      <c r="A12" s="6" t="s">
        <v>10</v>
      </c>
      <c r="B12" s="6">
        <v>707</v>
      </c>
      <c r="C12" s="6">
        <v>3</v>
      </c>
      <c r="D12" s="6">
        <v>710</v>
      </c>
      <c r="E12" s="2"/>
      <c r="F12" s="3"/>
    </row>
    <row r="13" spans="1:6" x14ac:dyDescent="0.25">
      <c r="A13" s="6" t="s">
        <v>12</v>
      </c>
      <c r="B13" s="6">
        <v>1644</v>
      </c>
      <c r="C13" s="6">
        <v>1379</v>
      </c>
      <c r="D13" s="6">
        <v>3023</v>
      </c>
      <c r="E13" s="2"/>
      <c r="F13" s="3"/>
    </row>
    <row r="14" spans="1:6" x14ac:dyDescent="0.25">
      <c r="A14" s="5" t="s">
        <v>34</v>
      </c>
      <c r="B14" s="5">
        <v>3414</v>
      </c>
      <c r="C14" s="5">
        <v>1914</v>
      </c>
      <c r="D14" s="5">
        <v>5328</v>
      </c>
      <c r="E14" s="2"/>
      <c r="F14" s="3"/>
    </row>
    <row r="15" spans="1:6" x14ac:dyDescent="0.25">
      <c r="A15" s="6" t="s">
        <v>15</v>
      </c>
      <c r="B15" s="6">
        <v>932</v>
      </c>
      <c r="C15" s="6">
        <v>1390</v>
      </c>
      <c r="D15" s="6">
        <v>2322</v>
      </c>
      <c r="E15" s="2"/>
      <c r="F15" s="3"/>
    </row>
    <row r="16" spans="1:6" x14ac:dyDescent="0.25">
      <c r="A16" s="6" t="s">
        <v>16</v>
      </c>
      <c r="B16" s="6">
        <v>2482</v>
      </c>
      <c r="C16" s="6">
        <v>524</v>
      </c>
      <c r="D16" s="6">
        <v>3006</v>
      </c>
      <c r="E16" s="2"/>
      <c r="F16" s="3"/>
    </row>
    <row r="17" spans="1:6" x14ac:dyDescent="0.25">
      <c r="A17" s="5" t="s">
        <v>17</v>
      </c>
      <c r="B17" s="5">
        <v>7874</v>
      </c>
      <c r="C17" s="5">
        <v>7414</v>
      </c>
      <c r="D17" s="5">
        <v>15288</v>
      </c>
      <c r="E17" s="2"/>
      <c r="F17" s="3"/>
    </row>
    <row r="18" spans="1:6" x14ac:dyDescent="0.25">
      <c r="A18" s="2"/>
      <c r="B18" s="3"/>
      <c r="C18" s="3"/>
      <c r="D18" s="3"/>
      <c r="E18" s="2"/>
      <c r="F18" s="3"/>
    </row>
    <row r="19" spans="1:6" ht="12.75" customHeight="1" x14ac:dyDescent="0.25">
      <c r="A19" s="16" t="s">
        <v>18</v>
      </c>
      <c r="B19" s="17"/>
      <c r="C19" s="17"/>
      <c r="D19" s="17"/>
      <c r="E19" s="1"/>
    </row>
    <row r="20" spans="1:6" x14ac:dyDescent="0.25">
      <c r="A20" s="7" t="s">
        <v>2</v>
      </c>
      <c r="B20" s="8" t="s">
        <v>30</v>
      </c>
      <c r="C20" s="8" t="s">
        <v>31</v>
      </c>
      <c r="D20" s="8" t="s">
        <v>32</v>
      </c>
    </row>
    <row r="21" spans="1:6" x14ac:dyDescent="0.25">
      <c r="A21" s="5" t="s">
        <v>3</v>
      </c>
      <c r="B21" s="5">
        <v>2109</v>
      </c>
      <c r="C21" s="5">
        <v>4118</v>
      </c>
      <c r="D21" s="5">
        <v>6227</v>
      </c>
    </row>
    <row r="22" spans="1:6" x14ac:dyDescent="0.25">
      <c r="A22" s="6" t="s">
        <v>4</v>
      </c>
      <c r="B22" s="10">
        <f>B6/$B$5</f>
        <v>0.16642958748221906</v>
      </c>
      <c r="C22" s="10">
        <f>C6/$C$5</f>
        <v>0.18698397280233123</v>
      </c>
      <c r="D22" s="10">
        <f>D6/$D$5</f>
        <v>0.1800224827364702</v>
      </c>
      <c r="F22" s="18"/>
    </row>
    <row r="23" spans="1:6" x14ac:dyDescent="0.25">
      <c r="A23" s="6" t="s">
        <v>5</v>
      </c>
      <c r="B23" s="10">
        <f t="shared" ref="B23:B26" si="0">B7/$B$5</f>
        <v>6.4959696538643905E-2</v>
      </c>
      <c r="C23" s="10">
        <f t="shared" ref="C23:C26" si="1">C7/$C$5</f>
        <v>9.2520641087906752E-2</v>
      </c>
      <c r="D23" s="10">
        <f t="shared" ref="D23:D26" si="2">D7/$D$5</f>
        <v>8.318612493977838E-2</v>
      </c>
      <c r="E23" s="2"/>
      <c r="F23" s="3"/>
    </row>
    <row r="24" spans="1:6" x14ac:dyDescent="0.25">
      <c r="A24" s="6" t="s">
        <v>6</v>
      </c>
      <c r="B24" s="10">
        <f t="shared" si="0"/>
        <v>0.12328117591275486</v>
      </c>
      <c r="C24" s="10">
        <f t="shared" si="1"/>
        <v>0.25449247207382225</v>
      </c>
      <c r="D24" s="10">
        <f t="shared" si="2"/>
        <v>0.21005299502167979</v>
      </c>
      <c r="E24" s="2"/>
      <c r="F24" s="3"/>
    </row>
    <row r="25" spans="1:6" x14ac:dyDescent="0.25">
      <c r="A25" s="6" t="s">
        <v>7</v>
      </c>
      <c r="B25" s="10">
        <f t="shared" si="0"/>
        <v>0.55239449976292077</v>
      </c>
      <c r="C25" s="10">
        <f t="shared" si="1"/>
        <v>0.2387081107333657</v>
      </c>
      <c r="D25" s="10">
        <f t="shared" si="2"/>
        <v>0.34494941384294203</v>
      </c>
      <c r="E25" s="2"/>
      <c r="F25" s="3"/>
    </row>
    <row r="26" spans="1:6" x14ac:dyDescent="0.25">
      <c r="A26" s="6" t="s">
        <v>8</v>
      </c>
      <c r="B26" s="10">
        <f t="shared" si="0"/>
        <v>9.293504030346135E-2</v>
      </c>
      <c r="C26" s="10">
        <f t="shared" si="1"/>
        <v>0.22729480330257407</v>
      </c>
      <c r="D26" s="10">
        <f t="shared" si="2"/>
        <v>0.18178898345912961</v>
      </c>
      <c r="E26" s="2"/>
      <c r="F26" s="3"/>
    </row>
    <row r="27" spans="1:6" x14ac:dyDescent="0.25">
      <c r="A27" s="5" t="s">
        <v>33</v>
      </c>
      <c r="B27" s="5">
        <v>2351</v>
      </c>
      <c r="C27" s="5">
        <v>1382</v>
      </c>
      <c r="D27" s="5">
        <v>3733</v>
      </c>
      <c r="E27" s="2"/>
      <c r="F27" s="3"/>
    </row>
    <row r="28" spans="1:6" x14ac:dyDescent="0.25">
      <c r="A28" s="6" t="s">
        <v>10</v>
      </c>
      <c r="B28" s="10">
        <f>B12/$B$11</f>
        <v>0.30072309655465757</v>
      </c>
      <c r="C28" s="10">
        <f>C12/$C$11</f>
        <v>2.1707670043415342E-3</v>
      </c>
      <c r="D28" s="10">
        <f>D12/$D$11</f>
        <v>0.19019555317439057</v>
      </c>
      <c r="E28" s="2"/>
      <c r="F28" s="3"/>
    </row>
    <row r="29" spans="1:6" x14ac:dyDescent="0.25">
      <c r="A29" s="6" t="s">
        <v>12</v>
      </c>
      <c r="B29" s="10">
        <f>B13/$B$11</f>
        <v>0.69927690344534243</v>
      </c>
      <c r="C29" s="10">
        <f>C13/$C$11</f>
        <v>0.99782923299565851</v>
      </c>
      <c r="D29" s="10">
        <f>D13/$D$11</f>
        <v>0.80980444682560948</v>
      </c>
      <c r="E29" s="2"/>
      <c r="F29" s="3"/>
    </row>
    <row r="30" spans="1:6" x14ac:dyDescent="0.25">
      <c r="A30" s="5" t="s">
        <v>34</v>
      </c>
      <c r="B30" s="5">
        <v>3414</v>
      </c>
      <c r="C30" s="5">
        <v>1914</v>
      </c>
      <c r="D30" s="5">
        <v>5328</v>
      </c>
      <c r="E30" s="2"/>
      <c r="F30" s="3"/>
    </row>
    <row r="31" spans="1:6" x14ac:dyDescent="0.25">
      <c r="A31" s="4" t="s">
        <v>15</v>
      </c>
      <c r="B31" s="10">
        <f>B15/$B$14</f>
        <v>0.27299355594610425</v>
      </c>
      <c r="C31" s="10">
        <f>C15/$C$14</f>
        <v>0.72622779519331249</v>
      </c>
      <c r="D31" s="10">
        <f>D15/$D$14</f>
        <v>0.4358108108108108</v>
      </c>
      <c r="E31" s="2"/>
      <c r="F31" s="3"/>
    </row>
    <row r="32" spans="1:6" x14ac:dyDescent="0.25">
      <c r="A32" s="4" t="s">
        <v>16</v>
      </c>
      <c r="B32" s="10">
        <f>B16/$B$14</f>
        <v>0.7270064440538957</v>
      </c>
      <c r="C32" s="10">
        <f>C16/$C$14</f>
        <v>0.27377220480668757</v>
      </c>
      <c r="D32" s="10">
        <f>D16/$D$14</f>
        <v>0.56418918918918914</v>
      </c>
      <c r="E32" s="2"/>
      <c r="F32" s="3"/>
    </row>
    <row r="33" spans="1:6" x14ac:dyDescent="0.25">
      <c r="A33" s="7" t="s">
        <v>17</v>
      </c>
      <c r="B33" s="15">
        <v>7874</v>
      </c>
      <c r="C33" s="15">
        <v>7414</v>
      </c>
      <c r="D33" s="15">
        <v>15288</v>
      </c>
      <c r="E33" s="2"/>
      <c r="F33" s="3"/>
    </row>
    <row r="34" spans="1:6" x14ac:dyDescent="0.25">
      <c r="E34" s="2"/>
      <c r="F34" s="3"/>
    </row>
    <row r="35" spans="1:6" x14ac:dyDescent="0.25">
      <c r="A35" s="1" t="s">
        <v>23</v>
      </c>
    </row>
    <row r="36" spans="1:6" x14ac:dyDescent="0.25">
      <c r="A36" s="7" t="s">
        <v>2</v>
      </c>
      <c r="B36" s="8" t="s">
        <v>30</v>
      </c>
      <c r="C36" s="8" t="s">
        <v>31</v>
      </c>
      <c r="D36" s="8" t="s">
        <v>32</v>
      </c>
    </row>
    <row r="37" spans="1:6" x14ac:dyDescent="0.25">
      <c r="A37" s="5" t="s">
        <v>3</v>
      </c>
      <c r="B37" s="13">
        <f>B5/D5</f>
        <v>0.33868636582624057</v>
      </c>
      <c r="C37" s="13">
        <f>C5/D5</f>
        <v>0.66131363417375943</v>
      </c>
      <c r="D37" s="5">
        <v>6227</v>
      </c>
      <c r="E37" s="1"/>
    </row>
    <row r="38" spans="1:6" x14ac:dyDescent="0.25">
      <c r="A38" s="6" t="s">
        <v>4</v>
      </c>
      <c r="B38" s="10">
        <f t="shared" ref="B38:B49" si="3">B6/D6</f>
        <v>0.31311329170383584</v>
      </c>
      <c r="C38" s="10">
        <f t="shared" ref="C38:C49" si="4">C6/D6</f>
        <v>0.68688670829616416</v>
      </c>
      <c r="D38" s="6">
        <v>1121</v>
      </c>
    </row>
    <row r="39" spans="1:6" x14ac:dyDescent="0.25">
      <c r="A39" s="6" t="s">
        <v>5</v>
      </c>
      <c r="B39" s="10">
        <f t="shared" si="3"/>
        <v>0.26447876447876451</v>
      </c>
      <c r="C39" s="10">
        <f t="shared" si="4"/>
        <v>0.73552123552123549</v>
      </c>
      <c r="D39" s="6">
        <v>518</v>
      </c>
    </row>
    <row r="40" spans="1:6" x14ac:dyDescent="0.25">
      <c r="A40" s="6" t="s">
        <v>6</v>
      </c>
      <c r="B40" s="10">
        <f t="shared" si="3"/>
        <v>0.19877675840978593</v>
      </c>
      <c r="C40" s="10">
        <f t="shared" si="4"/>
        <v>0.80122324159021407</v>
      </c>
      <c r="D40" s="6">
        <v>1308</v>
      </c>
      <c r="F40" s="18"/>
    </row>
    <row r="41" spans="1:6" x14ac:dyDescent="0.25">
      <c r="A41" s="6" t="s">
        <v>7</v>
      </c>
      <c r="B41" s="10">
        <f t="shared" si="3"/>
        <v>0.542364990689013</v>
      </c>
      <c r="C41" s="10">
        <f t="shared" si="4"/>
        <v>0.45763500931098694</v>
      </c>
      <c r="D41" s="6">
        <v>2148</v>
      </c>
      <c r="E41" s="2"/>
    </row>
    <row r="42" spans="1:6" x14ac:dyDescent="0.25">
      <c r="A42" s="6" t="s">
        <v>8</v>
      </c>
      <c r="B42" s="10">
        <f t="shared" si="3"/>
        <v>0.17314487632508835</v>
      </c>
      <c r="C42" s="10">
        <f t="shared" si="4"/>
        <v>0.82685512367491165</v>
      </c>
      <c r="D42" s="6">
        <v>1132</v>
      </c>
      <c r="E42" s="2"/>
    </row>
    <row r="43" spans="1:6" x14ac:dyDescent="0.25">
      <c r="A43" s="5" t="s">
        <v>33</v>
      </c>
      <c r="B43" s="13">
        <f t="shared" si="3"/>
        <v>0.62978837396196086</v>
      </c>
      <c r="C43" s="13">
        <f t="shared" si="4"/>
        <v>0.37021162603803909</v>
      </c>
      <c r="D43" s="5">
        <v>3733</v>
      </c>
      <c r="E43" s="2"/>
    </row>
    <row r="44" spans="1:6" x14ac:dyDescent="0.25">
      <c r="A44" s="6" t="s">
        <v>10</v>
      </c>
      <c r="B44" s="10">
        <f t="shared" si="3"/>
        <v>0.99577464788732395</v>
      </c>
      <c r="C44" s="10">
        <f t="shared" si="4"/>
        <v>4.2253521126760559E-3</v>
      </c>
      <c r="D44" s="6">
        <v>710</v>
      </c>
    </row>
    <row r="45" spans="1:6" x14ac:dyDescent="0.25">
      <c r="A45" s="6" t="s">
        <v>12</v>
      </c>
      <c r="B45" s="10">
        <f t="shared" si="3"/>
        <v>0.54383063182269265</v>
      </c>
      <c r="C45" s="10">
        <f t="shared" si="4"/>
        <v>0.4561693681773073</v>
      </c>
      <c r="D45" s="6">
        <v>3023</v>
      </c>
    </row>
    <row r="46" spans="1:6" x14ac:dyDescent="0.25">
      <c r="A46" s="5" t="s">
        <v>34</v>
      </c>
      <c r="B46" s="13">
        <f t="shared" si="3"/>
        <v>0.64076576576576572</v>
      </c>
      <c r="C46" s="13">
        <f t="shared" si="4"/>
        <v>0.35923423423423423</v>
      </c>
      <c r="D46" s="5">
        <v>5328</v>
      </c>
    </row>
    <row r="47" spans="1:6" x14ac:dyDescent="0.25">
      <c r="A47" s="4" t="s">
        <v>15</v>
      </c>
      <c r="B47" s="10">
        <f t="shared" si="3"/>
        <v>0.40137812230835485</v>
      </c>
      <c r="C47" s="10">
        <f t="shared" si="4"/>
        <v>0.5986218776916451</v>
      </c>
      <c r="D47" s="6">
        <v>2322</v>
      </c>
    </row>
    <row r="48" spans="1:6" x14ac:dyDescent="0.25">
      <c r="A48" s="4" t="s">
        <v>16</v>
      </c>
      <c r="B48" s="10">
        <f t="shared" si="3"/>
        <v>0.82568196939454419</v>
      </c>
      <c r="C48" s="10">
        <f t="shared" si="4"/>
        <v>0.17431803060545575</v>
      </c>
      <c r="D48" s="6">
        <v>3006</v>
      </c>
    </row>
    <row r="49" spans="1:4" x14ac:dyDescent="0.25">
      <c r="A49" s="7" t="s">
        <v>17</v>
      </c>
      <c r="B49" s="19">
        <f t="shared" si="3"/>
        <v>0.51504447933019359</v>
      </c>
      <c r="C49" s="19">
        <f t="shared" si="4"/>
        <v>0.48495552066980641</v>
      </c>
      <c r="D49" s="15">
        <v>15288</v>
      </c>
    </row>
  </sheetData>
  <mergeCells count="1">
    <mergeCell ref="A1:D1"/>
  </mergeCells>
  <hyperlinks>
    <hyperlink ref="A3" r:id="rId1" display="http://dati.istruzione.it/opendata/opendata/catalogo/" xr:uid="{D8CC7970-D6CE-41DB-BB46-3F2625F84279}"/>
  </hyperlinks>
  <pageMargins left="0.7" right="0.7" top="0.75" bottom="0.75" header="0.3" footer="0.3"/>
  <pageSetup paperSize="9" scale="94" orientation="portrait" r:id="rId2"/>
  <colBreaks count="1" manualBreakCount="1">
    <brk id="4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C6E3-9E92-4E64-B4E1-DD0F72DA1C37}">
  <sheetPr codeName="Foglio14"/>
  <dimension ref="A1:D61"/>
  <sheetViews>
    <sheetView zoomScaleNormal="100" workbookViewId="0"/>
  </sheetViews>
  <sheetFormatPr defaultRowHeight="15" x14ac:dyDescent="0.25"/>
  <cols>
    <col min="1" max="1" width="30.7109375" customWidth="1"/>
    <col min="2" max="4" width="20.7109375" customWidth="1"/>
  </cols>
  <sheetData>
    <row r="1" spans="1:4" x14ac:dyDescent="0.25">
      <c r="A1" s="1" t="s">
        <v>29</v>
      </c>
    </row>
    <row r="2" spans="1:4" x14ac:dyDescent="0.25">
      <c r="A2" t="s">
        <v>78</v>
      </c>
    </row>
    <row r="3" spans="1:4" x14ac:dyDescent="0.25">
      <c r="A3" t="s">
        <v>1</v>
      </c>
    </row>
    <row r="4" spans="1:4" x14ac:dyDescent="0.25">
      <c r="A4" s="7" t="s">
        <v>2</v>
      </c>
      <c r="B4" s="8" t="s">
        <v>19</v>
      </c>
      <c r="C4" s="8" t="s">
        <v>20</v>
      </c>
      <c r="D4" s="8" t="s">
        <v>21</v>
      </c>
    </row>
    <row r="5" spans="1:4" x14ac:dyDescent="0.25">
      <c r="A5" s="5" t="s">
        <v>3</v>
      </c>
      <c r="B5" s="5">
        <v>2112</v>
      </c>
      <c r="C5" s="5">
        <v>4260</v>
      </c>
      <c r="D5" s="5">
        <v>6372</v>
      </c>
    </row>
    <row r="6" spans="1:4" x14ac:dyDescent="0.25">
      <c r="A6" s="6" t="s">
        <v>4</v>
      </c>
      <c r="B6" s="6">
        <v>327</v>
      </c>
      <c r="C6" s="6">
        <v>794</v>
      </c>
      <c r="D6" s="6">
        <v>1121</v>
      </c>
    </row>
    <row r="7" spans="1:4" x14ac:dyDescent="0.25">
      <c r="A7" s="6" t="s">
        <v>5</v>
      </c>
      <c r="B7" s="6">
        <v>141</v>
      </c>
      <c r="C7" s="6">
        <v>383</v>
      </c>
      <c r="D7" s="6">
        <v>524</v>
      </c>
    </row>
    <row r="8" spans="1:4" x14ac:dyDescent="0.25">
      <c r="A8" s="6" t="s">
        <v>6</v>
      </c>
      <c r="B8" s="6">
        <v>274</v>
      </c>
      <c r="C8" s="6">
        <v>1091</v>
      </c>
      <c r="D8" s="6">
        <v>1365</v>
      </c>
    </row>
    <row r="9" spans="1:4" x14ac:dyDescent="0.25">
      <c r="A9" s="6" t="s">
        <v>7</v>
      </c>
      <c r="B9" s="6">
        <v>1170</v>
      </c>
      <c r="C9" s="6">
        <v>1067</v>
      </c>
      <c r="D9" s="6">
        <v>2237</v>
      </c>
    </row>
    <row r="10" spans="1:4" x14ac:dyDescent="0.25">
      <c r="A10" s="6" t="s">
        <v>8</v>
      </c>
      <c r="B10" s="6">
        <v>200</v>
      </c>
      <c r="C10" s="6">
        <v>925</v>
      </c>
      <c r="D10" s="6">
        <v>1125</v>
      </c>
    </row>
    <row r="11" spans="1:4" x14ac:dyDescent="0.25">
      <c r="A11" s="5" t="s">
        <v>9</v>
      </c>
      <c r="B11" s="5">
        <v>1849</v>
      </c>
      <c r="C11" s="5">
        <v>1183</v>
      </c>
      <c r="D11" s="5">
        <v>3032</v>
      </c>
    </row>
    <row r="12" spans="1:4" x14ac:dyDescent="0.25">
      <c r="A12" s="6" t="s">
        <v>10</v>
      </c>
      <c r="B12" s="6">
        <v>305</v>
      </c>
      <c r="C12" s="6">
        <v>0</v>
      </c>
      <c r="D12" s="6">
        <v>305</v>
      </c>
    </row>
    <row r="13" spans="1:4" x14ac:dyDescent="0.25">
      <c r="A13" s="6" t="s">
        <v>11</v>
      </c>
      <c r="B13" s="6">
        <v>570</v>
      </c>
      <c r="C13" s="6">
        <v>282</v>
      </c>
      <c r="D13" s="6">
        <v>852</v>
      </c>
    </row>
    <row r="14" spans="1:4" x14ac:dyDescent="0.25">
      <c r="A14" s="6" t="s">
        <v>12</v>
      </c>
      <c r="B14" s="6">
        <v>974</v>
      </c>
      <c r="C14" s="6">
        <v>901</v>
      </c>
      <c r="D14" s="6">
        <v>1875</v>
      </c>
    </row>
    <row r="15" spans="1:4" x14ac:dyDescent="0.25">
      <c r="A15" s="5" t="s">
        <v>13</v>
      </c>
      <c r="B15" s="5">
        <v>487</v>
      </c>
      <c r="C15" s="5">
        <v>166</v>
      </c>
      <c r="D15" s="5">
        <v>653</v>
      </c>
    </row>
    <row r="16" spans="1:4" x14ac:dyDescent="0.25">
      <c r="A16" s="4" t="s">
        <v>27</v>
      </c>
      <c r="B16" s="6">
        <v>249</v>
      </c>
      <c r="C16" s="6">
        <v>1</v>
      </c>
      <c r="D16" s="6">
        <v>250</v>
      </c>
    </row>
    <row r="17" spans="1:4" x14ac:dyDescent="0.25">
      <c r="A17" s="4" t="s">
        <v>28</v>
      </c>
      <c r="B17" s="6">
        <v>238</v>
      </c>
      <c r="C17" s="6">
        <v>165</v>
      </c>
      <c r="D17" s="6">
        <v>403</v>
      </c>
    </row>
    <row r="18" spans="1:4" x14ac:dyDescent="0.25">
      <c r="A18" s="5" t="s">
        <v>14</v>
      </c>
      <c r="B18" s="5">
        <v>3475</v>
      </c>
      <c r="C18" s="5">
        <v>1869</v>
      </c>
      <c r="D18" s="5">
        <v>5344</v>
      </c>
    </row>
    <row r="19" spans="1:4" x14ac:dyDescent="0.25">
      <c r="A19" s="4" t="s">
        <v>15</v>
      </c>
      <c r="B19" s="6">
        <v>945</v>
      </c>
      <c r="C19" s="6">
        <v>1308</v>
      </c>
      <c r="D19" s="6">
        <v>2253</v>
      </c>
    </row>
    <row r="20" spans="1:4" x14ac:dyDescent="0.25">
      <c r="A20" s="4" t="s">
        <v>16</v>
      </c>
      <c r="B20" s="6">
        <v>2530</v>
      </c>
      <c r="C20" s="6">
        <v>561</v>
      </c>
      <c r="D20" s="6">
        <v>3091</v>
      </c>
    </row>
    <row r="21" spans="1:4" x14ac:dyDescent="0.25">
      <c r="A21" s="7" t="s">
        <v>17</v>
      </c>
      <c r="B21" s="15">
        <v>7923</v>
      </c>
      <c r="C21" s="15">
        <v>7478</v>
      </c>
      <c r="D21" s="15">
        <v>15401</v>
      </c>
    </row>
    <row r="22" spans="1:4" x14ac:dyDescent="0.25">
      <c r="A22" s="2"/>
      <c r="B22" s="3"/>
      <c r="C22" s="3"/>
      <c r="D22" s="3"/>
    </row>
    <row r="23" spans="1:4" x14ac:dyDescent="0.25">
      <c r="A23" s="1" t="s">
        <v>18</v>
      </c>
    </row>
    <row r="24" spans="1:4" x14ac:dyDescent="0.25">
      <c r="A24" s="7"/>
      <c r="B24" s="8" t="s">
        <v>19</v>
      </c>
      <c r="C24" s="8" t="s">
        <v>20</v>
      </c>
      <c r="D24" s="8" t="s">
        <v>21</v>
      </c>
    </row>
    <row r="25" spans="1:4" x14ac:dyDescent="0.25">
      <c r="A25" s="5" t="s">
        <v>22</v>
      </c>
      <c r="B25" s="5">
        <v>2112</v>
      </c>
      <c r="C25" s="5">
        <v>4260</v>
      </c>
      <c r="D25" s="5">
        <v>6372</v>
      </c>
    </row>
    <row r="26" spans="1:4" x14ac:dyDescent="0.25">
      <c r="A26" s="6" t="s">
        <v>4</v>
      </c>
      <c r="B26" s="10">
        <f>B6/$B$5</f>
        <v>0.15482954545454544</v>
      </c>
      <c r="C26" s="10">
        <f>C6/$C$5</f>
        <v>0.18638497652582159</v>
      </c>
      <c r="D26" s="10">
        <f>D6/$D$5</f>
        <v>0.17592592592592593</v>
      </c>
    </row>
    <row r="27" spans="1:4" x14ac:dyDescent="0.25">
      <c r="A27" s="6" t="s">
        <v>5</v>
      </c>
      <c r="B27" s="10">
        <f t="shared" ref="B27:B30" si="0">B7/$B$5</f>
        <v>6.6761363636363633E-2</v>
      </c>
      <c r="C27" s="10">
        <f t="shared" ref="C27:C30" si="1">C7/$C$5</f>
        <v>8.9906103286384972E-2</v>
      </c>
      <c r="D27" s="10">
        <f t="shared" ref="D27:D30" si="2">D7/$D$5</f>
        <v>8.2234777150031385E-2</v>
      </c>
    </row>
    <row r="28" spans="1:4" x14ac:dyDescent="0.25">
      <c r="A28" s="6" t="s">
        <v>6</v>
      </c>
      <c r="B28" s="10">
        <f t="shared" si="0"/>
        <v>0.12973484848484848</v>
      </c>
      <c r="C28" s="10">
        <f t="shared" si="1"/>
        <v>0.25610328638497654</v>
      </c>
      <c r="D28" s="10">
        <f t="shared" si="2"/>
        <v>0.21421845574387946</v>
      </c>
    </row>
    <row r="29" spans="1:4" x14ac:dyDescent="0.25">
      <c r="A29" s="6" t="s">
        <v>7</v>
      </c>
      <c r="B29" s="10">
        <f t="shared" si="0"/>
        <v>0.55397727272727271</v>
      </c>
      <c r="C29" s="10">
        <f t="shared" si="1"/>
        <v>0.25046948356807514</v>
      </c>
      <c r="D29" s="10">
        <f t="shared" si="2"/>
        <v>0.35106716886377903</v>
      </c>
    </row>
    <row r="30" spans="1:4" x14ac:dyDescent="0.25">
      <c r="A30" s="6" t="s">
        <v>8</v>
      </c>
      <c r="B30" s="10">
        <f t="shared" si="0"/>
        <v>9.4696969696969696E-2</v>
      </c>
      <c r="C30" s="10">
        <f t="shared" si="1"/>
        <v>0.21713615023474178</v>
      </c>
      <c r="D30" s="10">
        <f t="shared" si="2"/>
        <v>0.17655367231638419</v>
      </c>
    </row>
    <row r="31" spans="1:4" x14ac:dyDescent="0.25">
      <c r="A31" s="5" t="s">
        <v>9</v>
      </c>
      <c r="B31" s="5">
        <v>1849</v>
      </c>
      <c r="C31" s="5">
        <v>1183</v>
      </c>
      <c r="D31" s="5">
        <v>3032</v>
      </c>
    </row>
    <row r="32" spans="1:4" x14ac:dyDescent="0.25">
      <c r="A32" s="6" t="s">
        <v>10</v>
      </c>
      <c r="B32" s="10">
        <f>B12/$B$11</f>
        <v>0.16495402920497565</v>
      </c>
      <c r="C32" s="10">
        <f>C12/$C$11</f>
        <v>0</v>
      </c>
      <c r="D32" s="10">
        <f>D12/$D$11</f>
        <v>0.10059366754617415</v>
      </c>
    </row>
    <row r="33" spans="1:4" x14ac:dyDescent="0.25">
      <c r="A33" s="6" t="s">
        <v>11</v>
      </c>
      <c r="B33" s="10">
        <f t="shared" ref="B33:B34" si="3">B13/$B$11</f>
        <v>0.30827474310438074</v>
      </c>
      <c r="C33" s="10">
        <f t="shared" ref="C33:C34" si="4">C13/$C$11</f>
        <v>0.23837700760777683</v>
      </c>
      <c r="D33" s="10">
        <f t="shared" ref="D33:D34" si="5">D13/$D$11</f>
        <v>0.28100263852242746</v>
      </c>
    </row>
    <row r="34" spans="1:4" x14ac:dyDescent="0.25">
      <c r="A34" s="6" t="s">
        <v>12</v>
      </c>
      <c r="B34" s="10">
        <f t="shared" si="3"/>
        <v>0.52677122769064355</v>
      </c>
      <c r="C34" s="10">
        <f t="shared" si="4"/>
        <v>0.7616229923922232</v>
      </c>
      <c r="D34" s="10">
        <f t="shared" si="5"/>
        <v>0.61840369393139838</v>
      </c>
    </row>
    <row r="35" spans="1:4" x14ac:dyDescent="0.25">
      <c r="A35" s="5" t="s">
        <v>13</v>
      </c>
      <c r="B35" s="5">
        <v>487</v>
      </c>
      <c r="C35" s="5">
        <v>166</v>
      </c>
      <c r="D35" s="5">
        <v>653</v>
      </c>
    </row>
    <row r="36" spans="1:4" x14ac:dyDescent="0.25">
      <c r="A36" s="4" t="s">
        <v>27</v>
      </c>
      <c r="B36" s="10">
        <f>B16/$B$15</f>
        <v>0.51129363449691989</v>
      </c>
      <c r="C36" s="10">
        <f>C16/$C$15</f>
        <v>6.024096385542169E-3</v>
      </c>
      <c r="D36" s="10">
        <f>D16/$D$15</f>
        <v>0.38284839203675347</v>
      </c>
    </row>
    <row r="37" spans="1:4" x14ac:dyDescent="0.25">
      <c r="A37" s="4" t="s">
        <v>28</v>
      </c>
      <c r="B37" s="10">
        <f>B17/$B$15</f>
        <v>0.48870636550308011</v>
      </c>
      <c r="C37" s="10">
        <f>C17/$C$15</f>
        <v>0.99397590361445787</v>
      </c>
      <c r="D37" s="10">
        <f>D17/$D$15</f>
        <v>0.61715160796324653</v>
      </c>
    </row>
    <row r="38" spans="1:4" x14ac:dyDescent="0.25">
      <c r="A38" s="5" t="s">
        <v>14</v>
      </c>
      <c r="B38" s="5">
        <v>3475</v>
      </c>
      <c r="C38" s="5">
        <v>1869</v>
      </c>
      <c r="D38" s="5">
        <v>5344</v>
      </c>
    </row>
    <row r="39" spans="1:4" x14ac:dyDescent="0.25">
      <c r="A39" s="4" t="s">
        <v>15</v>
      </c>
      <c r="B39" s="10">
        <f>B19/$B$18</f>
        <v>0.27194244604316548</v>
      </c>
      <c r="C39" s="10">
        <f>C19/$C$18</f>
        <v>0.6998394863563403</v>
      </c>
      <c r="D39" s="10">
        <f>D19/$D$18</f>
        <v>0.42159431137724551</v>
      </c>
    </row>
    <row r="40" spans="1:4" x14ac:dyDescent="0.25">
      <c r="A40" s="4" t="s">
        <v>16</v>
      </c>
      <c r="B40" s="10">
        <f>B20/$B$18</f>
        <v>0.72805755395683458</v>
      </c>
      <c r="C40" s="10">
        <f>C20/$C$18</f>
        <v>0.3001605136436597</v>
      </c>
      <c r="D40" s="10">
        <f>D20/$D$18</f>
        <v>0.57840568862275454</v>
      </c>
    </row>
    <row r="41" spans="1:4" x14ac:dyDescent="0.25">
      <c r="A41" s="7" t="s">
        <v>17</v>
      </c>
      <c r="B41" s="15">
        <v>7923</v>
      </c>
      <c r="C41" s="15">
        <v>7478</v>
      </c>
      <c r="D41" s="15">
        <v>15401</v>
      </c>
    </row>
    <row r="43" spans="1:4" x14ac:dyDescent="0.25">
      <c r="A43" s="1" t="s">
        <v>23</v>
      </c>
    </row>
    <row r="44" spans="1:4" x14ac:dyDescent="0.25">
      <c r="A44" s="7"/>
      <c r="B44" s="8" t="s">
        <v>19</v>
      </c>
      <c r="C44" s="8" t="s">
        <v>20</v>
      </c>
      <c r="D44" s="8" t="s">
        <v>21</v>
      </c>
    </row>
    <row r="45" spans="1:4" x14ac:dyDescent="0.25">
      <c r="A45" s="5" t="s">
        <v>22</v>
      </c>
      <c r="B45" s="13">
        <f>B5/$D5</f>
        <v>0.33145009416195859</v>
      </c>
      <c r="C45" s="13">
        <f>C5/$D5</f>
        <v>0.66854990583804141</v>
      </c>
      <c r="D45" s="5">
        <v>6372</v>
      </c>
    </row>
    <row r="46" spans="1:4" x14ac:dyDescent="0.25">
      <c r="A46" s="6" t="s">
        <v>4</v>
      </c>
      <c r="B46" s="10">
        <f t="shared" ref="B46:C61" si="6">B6/$D6</f>
        <v>0.29170383586083853</v>
      </c>
      <c r="C46" s="10">
        <f t="shared" si="6"/>
        <v>0.70829616413916141</v>
      </c>
      <c r="D46" s="6">
        <v>1121</v>
      </c>
    </row>
    <row r="47" spans="1:4" x14ac:dyDescent="0.25">
      <c r="A47" s="6" t="s">
        <v>5</v>
      </c>
      <c r="B47" s="10">
        <f t="shared" si="6"/>
        <v>0.26908396946564883</v>
      </c>
      <c r="C47" s="10">
        <f t="shared" si="6"/>
        <v>0.73091603053435117</v>
      </c>
      <c r="D47" s="6">
        <v>524</v>
      </c>
    </row>
    <row r="48" spans="1:4" x14ac:dyDescent="0.25">
      <c r="A48" s="6" t="s">
        <v>6</v>
      </c>
      <c r="B48" s="10">
        <f t="shared" si="6"/>
        <v>0.20073260073260074</v>
      </c>
      <c r="C48" s="10">
        <f t="shared" si="6"/>
        <v>0.79926739926739931</v>
      </c>
      <c r="D48" s="6">
        <v>1365</v>
      </c>
    </row>
    <row r="49" spans="1:4" x14ac:dyDescent="0.25">
      <c r="A49" s="6" t="s">
        <v>7</v>
      </c>
      <c r="B49" s="10">
        <f t="shared" si="6"/>
        <v>0.52302190433616447</v>
      </c>
      <c r="C49" s="10">
        <f t="shared" si="6"/>
        <v>0.47697809566383548</v>
      </c>
      <c r="D49" s="6">
        <v>2237</v>
      </c>
    </row>
    <row r="50" spans="1:4" x14ac:dyDescent="0.25">
      <c r="A50" s="6" t="s">
        <v>8</v>
      </c>
      <c r="B50" s="10">
        <f t="shared" si="6"/>
        <v>0.17777777777777778</v>
      </c>
      <c r="C50" s="10">
        <f t="shared" si="6"/>
        <v>0.82222222222222219</v>
      </c>
      <c r="D50" s="6">
        <v>1125</v>
      </c>
    </row>
    <row r="51" spans="1:4" x14ac:dyDescent="0.25">
      <c r="A51" s="5" t="s">
        <v>9</v>
      </c>
      <c r="B51" s="13">
        <f t="shared" si="6"/>
        <v>0.60982849604221634</v>
      </c>
      <c r="C51" s="13">
        <f t="shared" si="6"/>
        <v>0.39017150395778366</v>
      </c>
      <c r="D51" s="5">
        <v>3032</v>
      </c>
    </row>
    <row r="52" spans="1:4" x14ac:dyDescent="0.25">
      <c r="A52" s="6" t="s">
        <v>10</v>
      </c>
      <c r="B52" s="10">
        <f t="shared" si="6"/>
        <v>1</v>
      </c>
      <c r="C52" s="10">
        <f t="shared" si="6"/>
        <v>0</v>
      </c>
      <c r="D52" s="6">
        <v>305</v>
      </c>
    </row>
    <row r="53" spans="1:4" x14ac:dyDescent="0.25">
      <c r="A53" s="6" t="s">
        <v>11</v>
      </c>
      <c r="B53" s="10">
        <f t="shared" si="6"/>
        <v>0.66901408450704225</v>
      </c>
      <c r="C53" s="10">
        <f t="shared" si="6"/>
        <v>0.33098591549295775</v>
      </c>
      <c r="D53" s="6">
        <v>852</v>
      </c>
    </row>
    <row r="54" spans="1:4" x14ac:dyDescent="0.25">
      <c r="A54" s="6" t="s">
        <v>12</v>
      </c>
      <c r="B54" s="10">
        <f t="shared" si="6"/>
        <v>0.51946666666666663</v>
      </c>
      <c r="C54" s="10">
        <f t="shared" si="6"/>
        <v>0.48053333333333331</v>
      </c>
      <c r="D54" s="6">
        <v>1875</v>
      </c>
    </row>
    <row r="55" spans="1:4" x14ac:dyDescent="0.25">
      <c r="A55" s="5" t="s">
        <v>13</v>
      </c>
      <c r="B55" s="13">
        <f t="shared" si="6"/>
        <v>0.74578866768759566</v>
      </c>
      <c r="C55" s="13">
        <f t="shared" si="6"/>
        <v>0.25421133231240428</v>
      </c>
      <c r="D55" s="5">
        <v>653</v>
      </c>
    </row>
    <row r="56" spans="1:4" x14ac:dyDescent="0.25">
      <c r="A56" s="4" t="s">
        <v>27</v>
      </c>
      <c r="B56" s="10">
        <f t="shared" si="6"/>
        <v>0.996</v>
      </c>
      <c r="C56" s="10">
        <f t="shared" si="6"/>
        <v>4.0000000000000001E-3</v>
      </c>
      <c r="D56" s="6">
        <v>250</v>
      </c>
    </row>
    <row r="57" spans="1:4" x14ac:dyDescent="0.25">
      <c r="A57" s="4" t="s">
        <v>28</v>
      </c>
      <c r="B57" s="10">
        <f t="shared" si="6"/>
        <v>0.59057071960297769</v>
      </c>
      <c r="C57" s="10">
        <f t="shared" si="6"/>
        <v>0.40942928039702231</v>
      </c>
      <c r="D57" s="6">
        <v>403</v>
      </c>
    </row>
    <row r="58" spans="1:4" x14ac:dyDescent="0.25">
      <c r="A58" s="5" t="s">
        <v>14</v>
      </c>
      <c r="B58" s="13">
        <f t="shared" si="6"/>
        <v>0.65026197604790414</v>
      </c>
      <c r="C58" s="13">
        <f t="shared" si="6"/>
        <v>0.3497380239520958</v>
      </c>
      <c r="D58" s="5">
        <v>5344</v>
      </c>
    </row>
    <row r="59" spans="1:4" x14ac:dyDescent="0.25">
      <c r="A59" s="4" t="s">
        <v>15</v>
      </c>
      <c r="B59" s="10">
        <f t="shared" si="6"/>
        <v>0.41944074567243678</v>
      </c>
      <c r="C59" s="10">
        <f t="shared" si="6"/>
        <v>0.58055925432756328</v>
      </c>
      <c r="D59" s="6">
        <v>2253</v>
      </c>
    </row>
    <row r="60" spans="1:4" x14ac:dyDescent="0.25">
      <c r="A60" s="4" t="s">
        <v>16</v>
      </c>
      <c r="B60" s="10">
        <f t="shared" si="6"/>
        <v>0.81850533807829184</v>
      </c>
      <c r="C60" s="10">
        <f t="shared" si="6"/>
        <v>0.18149466192170818</v>
      </c>
      <c r="D60" s="6">
        <v>3091</v>
      </c>
    </row>
    <row r="61" spans="1:4" x14ac:dyDescent="0.25">
      <c r="A61" s="7" t="s">
        <v>17</v>
      </c>
      <c r="B61" s="14">
        <f t="shared" si="6"/>
        <v>0.51444711382377772</v>
      </c>
      <c r="C61" s="14">
        <f t="shared" si="6"/>
        <v>0.48555288617622233</v>
      </c>
      <c r="D61" s="15">
        <v>15401</v>
      </c>
    </row>
  </sheetData>
  <hyperlinks>
    <hyperlink ref="A3" r:id="rId1" display="http://dati.istruzione.it/opendata/opendata/catalogo/" xr:uid="{4EE0670F-F9A8-41BE-B1C4-539BEA8CC566}"/>
  </hyperlinks>
  <pageMargins left="0.7" right="0.7" top="0.75" bottom="0.75" header="0.3" footer="0.3"/>
  <pageSetup paperSize="9" scale="77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C002-259A-4853-9C9E-65399EA84EBC}">
  <sheetPr codeName="Foglio1"/>
  <dimension ref="A1:D61"/>
  <sheetViews>
    <sheetView zoomScaleNormal="100" workbookViewId="0"/>
  </sheetViews>
  <sheetFormatPr defaultRowHeight="15" x14ac:dyDescent="0.25"/>
  <cols>
    <col min="1" max="1" width="30.7109375" customWidth="1"/>
    <col min="2" max="4" width="20.7109375" customWidth="1"/>
  </cols>
  <sheetData>
    <row r="1" spans="1:4" x14ac:dyDescent="0.25">
      <c r="A1" s="1" t="s">
        <v>26</v>
      </c>
    </row>
    <row r="2" spans="1:4" x14ac:dyDescent="0.25">
      <c r="A2" t="s">
        <v>78</v>
      </c>
    </row>
    <row r="3" spans="1:4" x14ac:dyDescent="0.25">
      <c r="A3" t="s">
        <v>1</v>
      </c>
    </row>
    <row r="4" spans="1:4" x14ac:dyDescent="0.25">
      <c r="A4" s="7" t="s">
        <v>2</v>
      </c>
      <c r="B4" s="8" t="s">
        <v>19</v>
      </c>
      <c r="C4" s="8" t="s">
        <v>20</v>
      </c>
      <c r="D4" s="8" t="s">
        <v>21</v>
      </c>
    </row>
    <row r="5" spans="1:4" x14ac:dyDescent="0.25">
      <c r="A5" s="5" t="s">
        <v>3</v>
      </c>
      <c r="B5" s="5">
        <v>2106</v>
      </c>
      <c r="C5" s="5">
        <v>4224</v>
      </c>
      <c r="D5" s="5">
        <v>6330</v>
      </c>
    </row>
    <row r="6" spans="1:4" x14ac:dyDescent="0.25">
      <c r="A6" s="6" t="s">
        <v>4</v>
      </c>
      <c r="B6" s="6">
        <v>317</v>
      </c>
      <c r="C6" s="6">
        <v>781</v>
      </c>
      <c r="D6" s="6">
        <v>1098</v>
      </c>
    </row>
    <row r="7" spans="1:4" x14ac:dyDescent="0.25">
      <c r="A7" s="6" t="s">
        <v>5</v>
      </c>
      <c r="B7" s="6">
        <v>127</v>
      </c>
      <c r="C7" s="6">
        <v>406</v>
      </c>
      <c r="D7" s="6">
        <v>533</v>
      </c>
    </row>
    <row r="8" spans="1:4" x14ac:dyDescent="0.25">
      <c r="A8" s="6" t="s">
        <v>6</v>
      </c>
      <c r="B8" s="6">
        <v>261</v>
      </c>
      <c r="C8" s="6">
        <v>1097</v>
      </c>
      <c r="D8" s="6">
        <v>1358</v>
      </c>
    </row>
    <row r="9" spans="1:4" x14ac:dyDescent="0.25">
      <c r="A9" s="6" t="s">
        <v>7</v>
      </c>
      <c r="B9" s="6">
        <v>1229</v>
      </c>
      <c r="C9" s="6">
        <v>1094</v>
      </c>
      <c r="D9" s="6">
        <v>2323</v>
      </c>
    </row>
    <row r="10" spans="1:4" x14ac:dyDescent="0.25">
      <c r="A10" s="6" t="s">
        <v>8</v>
      </c>
      <c r="B10" s="6">
        <v>172</v>
      </c>
      <c r="C10" s="6">
        <v>846</v>
      </c>
      <c r="D10" s="6">
        <v>1018</v>
      </c>
    </row>
    <row r="11" spans="1:4" x14ac:dyDescent="0.25">
      <c r="A11" s="5" t="s">
        <v>9</v>
      </c>
      <c r="B11" s="5">
        <v>2166</v>
      </c>
      <c r="C11" s="5">
        <v>1272</v>
      </c>
      <c r="D11" s="5">
        <v>3438</v>
      </c>
    </row>
    <row r="12" spans="1:4" x14ac:dyDescent="0.25">
      <c r="A12" s="6" t="s">
        <v>10</v>
      </c>
      <c r="B12" s="6">
        <v>294</v>
      </c>
      <c r="C12" s="6">
        <v>2</v>
      </c>
      <c r="D12" s="6">
        <v>296</v>
      </c>
    </row>
    <row r="13" spans="1:4" x14ac:dyDescent="0.25">
      <c r="A13" s="6" t="s">
        <v>11</v>
      </c>
      <c r="B13" s="6">
        <v>1151</v>
      </c>
      <c r="C13" s="6">
        <v>569</v>
      </c>
      <c r="D13" s="6">
        <v>1720</v>
      </c>
    </row>
    <row r="14" spans="1:4" x14ac:dyDescent="0.25">
      <c r="A14" s="6" t="s">
        <v>12</v>
      </c>
      <c r="B14" s="6">
        <v>721</v>
      </c>
      <c r="C14" s="6">
        <v>701</v>
      </c>
      <c r="D14" s="6">
        <v>1422</v>
      </c>
    </row>
    <row r="15" spans="1:4" x14ac:dyDescent="0.25">
      <c r="A15" s="5" t="s">
        <v>13</v>
      </c>
      <c r="B15" s="5">
        <v>225</v>
      </c>
      <c r="C15" s="5">
        <v>66</v>
      </c>
      <c r="D15" s="5">
        <v>291</v>
      </c>
    </row>
    <row r="16" spans="1:4" x14ac:dyDescent="0.25">
      <c r="A16" s="4" t="s">
        <v>27</v>
      </c>
      <c r="B16" s="6">
        <v>122</v>
      </c>
      <c r="C16" s="6">
        <v>0</v>
      </c>
      <c r="D16" s="6">
        <v>122</v>
      </c>
    </row>
    <row r="17" spans="1:4" x14ac:dyDescent="0.25">
      <c r="A17" s="4" t="s">
        <v>28</v>
      </c>
      <c r="B17" s="6">
        <v>103</v>
      </c>
      <c r="C17" s="6">
        <v>66</v>
      </c>
      <c r="D17" s="6">
        <v>169</v>
      </c>
    </row>
    <row r="18" spans="1:4" x14ac:dyDescent="0.25">
      <c r="A18" s="5" t="s">
        <v>14</v>
      </c>
      <c r="B18" s="5">
        <v>3480</v>
      </c>
      <c r="C18" s="5">
        <v>1967</v>
      </c>
      <c r="D18" s="5">
        <v>5447</v>
      </c>
    </row>
    <row r="19" spans="1:4" x14ac:dyDescent="0.25">
      <c r="A19" s="4" t="s">
        <v>15</v>
      </c>
      <c r="B19" s="6">
        <v>951</v>
      </c>
      <c r="C19" s="6">
        <v>1333</v>
      </c>
      <c r="D19" s="6">
        <v>2284</v>
      </c>
    </row>
    <row r="20" spans="1:4" x14ac:dyDescent="0.25">
      <c r="A20" s="4" t="s">
        <v>16</v>
      </c>
      <c r="B20" s="6">
        <v>2529</v>
      </c>
      <c r="C20" s="6">
        <v>634</v>
      </c>
      <c r="D20" s="6">
        <v>3163</v>
      </c>
    </row>
    <row r="21" spans="1:4" x14ac:dyDescent="0.25">
      <c r="A21" s="7" t="s">
        <v>17</v>
      </c>
      <c r="B21" s="15">
        <v>7977</v>
      </c>
      <c r="C21" s="15">
        <v>7529</v>
      </c>
      <c r="D21" s="15">
        <v>15506</v>
      </c>
    </row>
    <row r="23" spans="1:4" x14ac:dyDescent="0.25">
      <c r="A23" s="1" t="s">
        <v>18</v>
      </c>
    </row>
    <row r="24" spans="1:4" x14ac:dyDescent="0.25">
      <c r="A24" s="7"/>
      <c r="B24" s="8" t="s">
        <v>19</v>
      </c>
      <c r="C24" s="8" t="s">
        <v>20</v>
      </c>
      <c r="D24" s="8" t="s">
        <v>21</v>
      </c>
    </row>
    <row r="25" spans="1:4" x14ac:dyDescent="0.25">
      <c r="A25" s="5" t="s">
        <v>22</v>
      </c>
      <c r="B25" s="5">
        <v>2106</v>
      </c>
      <c r="C25" s="5">
        <v>4224</v>
      </c>
      <c r="D25" s="5">
        <v>6330</v>
      </c>
    </row>
    <row r="26" spans="1:4" x14ac:dyDescent="0.25">
      <c r="A26" s="6" t="s">
        <v>4</v>
      </c>
      <c r="B26" s="10">
        <f>B6/$B$5</f>
        <v>0.15052231718898385</v>
      </c>
      <c r="C26" s="10">
        <f>C6/$C$5</f>
        <v>0.18489583333333334</v>
      </c>
      <c r="D26" s="10">
        <f>D6/$D$5</f>
        <v>0.17345971563981041</v>
      </c>
    </row>
    <row r="27" spans="1:4" x14ac:dyDescent="0.25">
      <c r="A27" s="6" t="s">
        <v>5</v>
      </c>
      <c r="B27" s="10">
        <f t="shared" ref="B27" si="0">B7/$B$5</f>
        <v>6.030389363722697E-2</v>
      </c>
      <c r="C27" s="10">
        <f t="shared" ref="C27:C30" si="1">C7/$C$5</f>
        <v>9.611742424242424E-2</v>
      </c>
      <c r="D27" s="10">
        <f t="shared" ref="D27:D30" si="2">D7/$D$5</f>
        <v>8.4202211690363349E-2</v>
      </c>
    </row>
    <row r="28" spans="1:4" x14ac:dyDescent="0.25">
      <c r="A28" s="6" t="s">
        <v>6</v>
      </c>
      <c r="B28" s="10">
        <f t="shared" ref="B28" si="3">B8/$B$5</f>
        <v>0.12393162393162394</v>
      </c>
      <c r="C28" s="10">
        <f t="shared" si="1"/>
        <v>0.25970643939393939</v>
      </c>
      <c r="D28" s="10">
        <f t="shared" si="2"/>
        <v>0.21453396524486573</v>
      </c>
    </row>
    <row r="29" spans="1:4" x14ac:dyDescent="0.25">
      <c r="A29" s="6" t="s">
        <v>7</v>
      </c>
      <c r="B29" s="10">
        <f t="shared" ref="B29" si="4">B9/$B$5</f>
        <v>0.58357075023741689</v>
      </c>
      <c r="C29" s="10">
        <f t="shared" si="1"/>
        <v>0.2589962121212121</v>
      </c>
      <c r="D29" s="10">
        <f t="shared" si="2"/>
        <v>0.3669826224328594</v>
      </c>
    </row>
    <row r="30" spans="1:4" x14ac:dyDescent="0.25">
      <c r="A30" s="6" t="s">
        <v>8</v>
      </c>
      <c r="B30" s="10">
        <f t="shared" ref="B30" si="5">B10/$B$5</f>
        <v>8.1671415004748338E-2</v>
      </c>
      <c r="C30" s="10">
        <f t="shared" si="1"/>
        <v>0.20028409090909091</v>
      </c>
      <c r="D30" s="10">
        <f t="shared" si="2"/>
        <v>0.16082148499210111</v>
      </c>
    </row>
    <row r="31" spans="1:4" x14ac:dyDescent="0.25">
      <c r="A31" s="5" t="s">
        <v>9</v>
      </c>
      <c r="B31" s="5">
        <v>2166</v>
      </c>
      <c r="C31" s="5">
        <v>1272</v>
      </c>
      <c r="D31" s="5">
        <v>3438</v>
      </c>
    </row>
    <row r="32" spans="1:4" x14ac:dyDescent="0.25">
      <c r="A32" s="6" t="s">
        <v>10</v>
      </c>
      <c r="B32" s="10">
        <f>B12/$B$11</f>
        <v>0.13573407202216067</v>
      </c>
      <c r="C32" s="10">
        <f>C12/$C$11</f>
        <v>1.5723270440251573E-3</v>
      </c>
      <c r="D32" s="10">
        <f>D12/$D$11</f>
        <v>8.6096567771960439E-2</v>
      </c>
    </row>
    <row r="33" spans="1:4" x14ac:dyDescent="0.25">
      <c r="A33" s="6" t="s">
        <v>11</v>
      </c>
      <c r="B33" s="10">
        <f t="shared" ref="B33:B34" si="6">B13/$B$11</f>
        <v>0.53139427516158821</v>
      </c>
      <c r="C33" s="10">
        <f t="shared" ref="C33:C34" si="7">C13/$C$11</f>
        <v>0.44732704402515722</v>
      </c>
      <c r="D33" s="10">
        <f t="shared" ref="D33:D34" si="8">D13/$D$11</f>
        <v>0.50029086678301338</v>
      </c>
    </row>
    <row r="34" spans="1:4" x14ac:dyDescent="0.25">
      <c r="A34" s="6" t="s">
        <v>12</v>
      </c>
      <c r="B34" s="10">
        <f t="shared" si="6"/>
        <v>0.33287165281625114</v>
      </c>
      <c r="C34" s="10">
        <f t="shared" si="7"/>
        <v>0.55110062893081757</v>
      </c>
      <c r="D34" s="10">
        <f t="shared" si="8"/>
        <v>0.41361256544502617</v>
      </c>
    </row>
    <row r="35" spans="1:4" x14ac:dyDescent="0.25">
      <c r="A35" s="5" t="s">
        <v>13</v>
      </c>
      <c r="B35" s="5">
        <v>225</v>
      </c>
      <c r="C35" s="5">
        <v>66</v>
      </c>
      <c r="D35" s="5">
        <v>291</v>
      </c>
    </row>
    <row r="36" spans="1:4" x14ac:dyDescent="0.25">
      <c r="A36" s="4" t="s">
        <v>27</v>
      </c>
      <c r="B36" s="10">
        <f>B16/$B$15</f>
        <v>0.54222222222222227</v>
      </c>
      <c r="C36" s="10">
        <f>C16/$C$15</f>
        <v>0</v>
      </c>
      <c r="D36" s="10">
        <f>D16/$D$15</f>
        <v>0.41924398625429554</v>
      </c>
    </row>
    <row r="37" spans="1:4" x14ac:dyDescent="0.25">
      <c r="A37" s="4" t="s">
        <v>28</v>
      </c>
      <c r="B37" s="10">
        <f>B17/$B$15</f>
        <v>0.45777777777777778</v>
      </c>
      <c r="C37" s="10">
        <f>C17/$C$15</f>
        <v>1</v>
      </c>
      <c r="D37" s="10">
        <f>D17/$D$15</f>
        <v>0.58075601374570451</v>
      </c>
    </row>
    <row r="38" spans="1:4" x14ac:dyDescent="0.25">
      <c r="A38" s="5" t="s">
        <v>14</v>
      </c>
      <c r="B38" s="5">
        <v>3480</v>
      </c>
      <c r="C38" s="5">
        <v>1967</v>
      </c>
      <c r="D38" s="5">
        <v>5447</v>
      </c>
    </row>
    <row r="39" spans="1:4" x14ac:dyDescent="0.25">
      <c r="A39" s="4" t="s">
        <v>15</v>
      </c>
      <c r="B39" s="10">
        <f>B19/$B$18</f>
        <v>0.27327586206896554</v>
      </c>
      <c r="C39" s="10">
        <f>C19/$C$18</f>
        <v>0.67768174885612609</v>
      </c>
      <c r="D39" s="10">
        <f>D19/$D$18</f>
        <v>0.41931338351386083</v>
      </c>
    </row>
    <row r="40" spans="1:4" x14ac:dyDescent="0.25">
      <c r="A40" s="4" t="s">
        <v>16</v>
      </c>
      <c r="B40" s="10">
        <f>B20/$B$18</f>
        <v>0.72672413793103452</v>
      </c>
      <c r="C40" s="10">
        <f>C20/$C$18</f>
        <v>0.32231825114387391</v>
      </c>
      <c r="D40" s="10">
        <f>D20/$D$18</f>
        <v>0.58068661648613917</v>
      </c>
    </row>
    <row r="41" spans="1:4" x14ac:dyDescent="0.25">
      <c r="A41" s="7" t="s">
        <v>17</v>
      </c>
      <c r="B41" s="15">
        <v>7977</v>
      </c>
      <c r="C41" s="15">
        <v>7529</v>
      </c>
      <c r="D41" s="15">
        <v>15506</v>
      </c>
    </row>
    <row r="43" spans="1:4" x14ac:dyDescent="0.25">
      <c r="A43" s="1" t="s">
        <v>23</v>
      </c>
    </row>
    <row r="44" spans="1:4" x14ac:dyDescent="0.25">
      <c r="A44" s="7"/>
      <c r="B44" s="8" t="s">
        <v>19</v>
      </c>
      <c r="C44" s="8" t="s">
        <v>20</v>
      </c>
      <c r="D44" s="8" t="s">
        <v>21</v>
      </c>
    </row>
    <row r="45" spans="1:4" x14ac:dyDescent="0.25">
      <c r="A45" s="5" t="s">
        <v>22</v>
      </c>
      <c r="B45" s="13">
        <f>B5/$D5</f>
        <v>0.33270142180094786</v>
      </c>
      <c r="C45" s="13">
        <f>C5/$D5</f>
        <v>0.66729857819905214</v>
      </c>
      <c r="D45" s="5">
        <v>6330</v>
      </c>
    </row>
    <row r="46" spans="1:4" x14ac:dyDescent="0.25">
      <c r="A46" s="6" t="s">
        <v>4</v>
      </c>
      <c r="B46" s="10">
        <f t="shared" ref="B46:B61" si="9">B6/$D6</f>
        <v>0.28870673952641168</v>
      </c>
      <c r="C46" s="10">
        <f t="shared" ref="C46" si="10">C6/$D6</f>
        <v>0.71129326047358832</v>
      </c>
      <c r="D46" s="6">
        <v>1098</v>
      </c>
    </row>
    <row r="47" spans="1:4" x14ac:dyDescent="0.25">
      <c r="A47" s="6" t="s">
        <v>5</v>
      </c>
      <c r="B47" s="10">
        <f t="shared" si="9"/>
        <v>0.23827392120075047</v>
      </c>
      <c r="C47" s="10">
        <f t="shared" ref="C47" si="11">C7/$D7</f>
        <v>0.76172607879924958</v>
      </c>
      <c r="D47" s="6">
        <v>533</v>
      </c>
    </row>
    <row r="48" spans="1:4" x14ac:dyDescent="0.25">
      <c r="A48" s="6" t="s">
        <v>6</v>
      </c>
      <c r="B48" s="10">
        <f t="shared" si="9"/>
        <v>0.19219440353460973</v>
      </c>
      <c r="C48" s="10">
        <f t="shared" ref="C48" si="12">C8/$D8</f>
        <v>0.8078055964653903</v>
      </c>
      <c r="D48" s="6">
        <v>1358</v>
      </c>
    </row>
    <row r="49" spans="1:4" x14ac:dyDescent="0.25">
      <c r="A49" s="6" t="s">
        <v>7</v>
      </c>
      <c r="B49" s="10">
        <f t="shared" si="9"/>
        <v>0.52905725355144206</v>
      </c>
      <c r="C49" s="10">
        <f t="shared" ref="C49" si="13">C9/$D9</f>
        <v>0.47094274644855788</v>
      </c>
      <c r="D49" s="6">
        <v>2323</v>
      </c>
    </row>
    <row r="50" spans="1:4" x14ac:dyDescent="0.25">
      <c r="A50" s="6" t="s">
        <v>8</v>
      </c>
      <c r="B50" s="10">
        <f t="shared" si="9"/>
        <v>0.16895874263261296</v>
      </c>
      <c r="C50" s="10">
        <f t="shared" ref="C50" si="14">C10/$D10</f>
        <v>0.83104125736738699</v>
      </c>
      <c r="D50" s="6">
        <v>1018</v>
      </c>
    </row>
    <row r="51" spans="1:4" x14ac:dyDescent="0.25">
      <c r="A51" s="5" t="s">
        <v>9</v>
      </c>
      <c r="B51" s="13">
        <f t="shared" si="9"/>
        <v>0.63001745200698078</v>
      </c>
      <c r="C51" s="13">
        <f t="shared" ref="C51" si="15">C11/$D11</f>
        <v>0.36998254799301922</v>
      </c>
      <c r="D51" s="5">
        <v>3438</v>
      </c>
    </row>
    <row r="52" spans="1:4" x14ac:dyDescent="0.25">
      <c r="A52" s="6" t="s">
        <v>10</v>
      </c>
      <c r="B52" s="10">
        <f t="shared" si="9"/>
        <v>0.9932432432432432</v>
      </c>
      <c r="C52" s="10">
        <f t="shared" ref="C52" si="16">C12/$D12</f>
        <v>6.7567567567567571E-3</v>
      </c>
      <c r="D52" s="6">
        <v>296</v>
      </c>
    </row>
    <row r="53" spans="1:4" x14ac:dyDescent="0.25">
      <c r="A53" s="6" t="s">
        <v>11</v>
      </c>
      <c r="B53" s="10">
        <f t="shared" si="9"/>
        <v>0.66918604651162794</v>
      </c>
      <c r="C53" s="10">
        <f t="shared" ref="C53" si="17">C13/$D13</f>
        <v>0.33081395348837211</v>
      </c>
      <c r="D53" s="6">
        <v>1720</v>
      </c>
    </row>
    <row r="54" spans="1:4" x14ac:dyDescent="0.25">
      <c r="A54" s="6" t="s">
        <v>12</v>
      </c>
      <c r="B54" s="10">
        <f t="shared" si="9"/>
        <v>0.50703234880450065</v>
      </c>
      <c r="C54" s="10">
        <f t="shared" ref="C54" si="18">C14/$D14</f>
        <v>0.49296765119549929</v>
      </c>
      <c r="D54" s="6">
        <v>1422</v>
      </c>
    </row>
    <row r="55" spans="1:4" x14ac:dyDescent="0.25">
      <c r="A55" s="5" t="s">
        <v>13</v>
      </c>
      <c r="B55" s="13">
        <f t="shared" si="9"/>
        <v>0.77319587628865982</v>
      </c>
      <c r="C55" s="13">
        <f t="shared" ref="C55" si="19">C15/$D15</f>
        <v>0.22680412371134021</v>
      </c>
      <c r="D55" s="5">
        <v>291</v>
      </c>
    </row>
    <row r="56" spans="1:4" x14ac:dyDescent="0.25">
      <c r="A56" s="4" t="s">
        <v>27</v>
      </c>
      <c r="B56" s="10">
        <f t="shared" si="9"/>
        <v>1</v>
      </c>
      <c r="C56" s="10">
        <f t="shared" ref="C56" si="20">C16/$D16</f>
        <v>0</v>
      </c>
      <c r="D56" s="6">
        <v>122</v>
      </c>
    </row>
    <row r="57" spans="1:4" x14ac:dyDescent="0.25">
      <c r="A57" s="4" t="s">
        <v>28</v>
      </c>
      <c r="B57" s="10">
        <f t="shared" si="9"/>
        <v>0.60946745562130178</v>
      </c>
      <c r="C57" s="10">
        <f t="shared" ref="C57" si="21">C17/$D17</f>
        <v>0.39053254437869822</v>
      </c>
      <c r="D57" s="6">
        <v>169</v>
      </c>
    </row>
    <row r="58" spans="1:4" x14ac:dyDescent="0.25">
      <c r="A58" s="5" t="s">
        <v>14</v>
      </c>
      <c r="B58" s="13">
        <f t="shared" si="9"/>
        <v>0.63888378924178446</v>
      </c>
      <c r="C58" s="13">
        <f t="shared" ref="C58" si="22">C18/$D18</f>
        <v>0.36111621075821554</v>
      </c>
      <c r="D58" s="5">
        <v>5447</v>
      </c>
    </row>
    <row r="59" spans="1:4" x14ac:dyDescent="0.25">
      <c r="A59" s="4" t="s">
        <v>15</v>
      </c>
      <c r="B59" s="10">
        <f t="shared" si="9"/>
        <v>0.41637478108581438</v>
      </c>
      <c r="C59" s="10">
        <f t="shared" ref="C59" si="23">C19/$D19</f>
        <v>0.58362521891418562</v>
      </c>
      <c r="D59" s="6">
        <v>2284</v>
      </c>
    </row>
    <row r="60" spans="1:4" x14ac:dyDescent="0.25">
      <c r="A60" s="4" t="s">
        <v>16</v>
      </c>
      <c r="B60" s="10">
        <f t="shared" si="9"/>
        <v>0.79955738223205819</v>
      </c>
      <c r="C60" s="10">
        <f t="shared" ref="C60" si="24">C20/$D20</f>
        <v>0.20044261776794184</v>
      </c>
      <c r="D60" s="6">
        <v>3163</v>
      </c>
    </row>
    <row r="61" spans="1:4" x14ac:dyDescent="0.25">
      <c r="A61" s="7" t="s">
        <v>17</v>
      </c>
      <c r="B61" s="14">
        <f t="shared" si="9"/>
        <v>0.51444602089513736</v>
      </c>
      <c r="C61" s="14">
        <f t="shared" ref="C61" si="25">C21/$D21</f>
        <v>0.48555397910486264</v>
      </c>
      <c r="D61" s="15">
        <v>15506</v>
      </c>
    </row>
  </sheetData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E9B7-B371-4259-BFFE-65AC29EA1EBF}">
  <sheetPr codeName="Foglio2"/>
  <dimension ref="A1:D55"/>
  <sheetViews>
    <sheetView zoomScaleNormal="100" workbookViewId="0"/>
  </sheetViews>
  <sheetFormatPr defaultRowHeight="15" x14ac:dyDescent="0.25"/>
  <cols>
    <col min="1" max="1" width="30.7109375" customWidth="1"/>
    <col min="2" max="4" width="20.7109375" customWidth="1"/>
  </cols>
  <sheetData>
    <row r="1" spans="1:4" x14ac:dyDescent="0.25">
      <c r="A1" s="1" t="s">
        <v>25</v>
      </c>
    </row>
    <row r="2" spans="1:4" x14ac:dyDescent="0.25">
      <c r="A2" t="s">
        <v>78</v>
      </c>
    </row>
    <row r="3" spans="1:4" x14ac:dyDescent="0.25">
      <c r="A3" t="s">
        <v>1</v>
      </c>
    </row>
    <row r="4" spans="1:4" x14ac:dyDescent="0.25">
      <c r="A4" s="7"/>
      <c r="B4" s="8" t="s">
        <v>19</v>
      </c>
      <c r="C4" s="8" t="s">
        <v>20</v>
      </c>
      <c r="D4" s="8" t="s">
        <v>21</v>
      </c>
    </row>
    <row r="5" spans="1:4" x14ac:dyDescent="0.25">
      <c r="A5" s="5" t="s">
        <v>3</v>
      </c>
      <c r="B5" s="5">
        <v>2196</v>
      </c>
      <c r="C5" s="5">
        <v>4269</v>
      </c>
      <c r="D5" s="5">
        <v>6465</v>
      </c>
    </row>
    <row r="6" spans="1:4" x14ac:dyDescent="0.25">
      <c r="A6" s="6" t="s">
        <v>4</v>
      </c>
      <c r="B6" s="6">
        <v>318</v>
      </c>
      <c r="C6" s="6">
        <v>787</v>
      </c>
      <c r="D6" s="6">
        <v>1105</v>
      </c>
    </row>
    <row r="7" spans="1:4" x14ac:dyDescent="0.25">
      <c r="A7" s="6" t="s">
        <v>5</v>
      </c>
      <c r="B7" s="6">
        <v>134</v>
      </c>
      <c r="C7" s="6">
        <v>415</v>
      </c>
      <c r="D7" s="6">
        <v>549</v>
      </c>
    </row>
    <row r="8" spans="1:4" x14ac:dyDescent="0.25">
      <c r="A8" s="6" t="s">
        <v>6</v>
      </c>
      <c r="B8" s="6">
        <v>255</v>
      </c>
      <c r="C8" s="6">
        <v>1062</v>
      </c>
      <c r="D8" s="6">
        <v>1317</v>
      </c>
    </row>
    <row r="9" spans="1:4" x14ac:dyDescent="0.25">
      <c r="A9" s="6" t="s">
        <v>7</v>
      </c>
      <c r="B9" s="6">
        <v>1311</v>
      </c>
      <c r="C9" s="6">
        <v>1136</v>
      </c>
      <c r="D9" s="6">
        <v>2447</v>
      </c>
    </row>
    <row r="10" spans="1:4" x14ac:dyDescent="0.25">
      <c r="A10" s="6" t="s">
        <v>8</v>
      </c>
      <c r="B10" s="6">
        <v>178</v>
      </c>
      <c r="C10" s="6">
        <v>869</v>
      </c>
      <c r="D10" s="6">
        <v>1047</v>
      </c>
    </row>
    <row r="11" spans="1:4" x14ac:dyDescent="0.25">
      <c r="A11" s="5" t="s">
        <v>9</v>
      </c>
      <c r="B11" s="5">
        <v>2446</v>
      </c>
      <c r="C11" s="5">
        <v>1349</v>
      </c>
      <c r="D11" s="5">
        <v>3795</v>
      </c>
    </row>
    <row r="12" spans="1:4" x14ac:dyDescent="0.25">
      <c r="A12" s="6" t="s">
        <v>10</v>
      </c>
      <c r="B12" s="6">
        <v>318</v>
      </c>
      <c r="C12" s="6">
        <v>1</v>
      </c>
      <c r="D12" s="6">
        <v>319</v>
      </c>
    </row>
    <row r="13" spans="1:4" x14ac:dyDescent="0.25">
      <c r="A13" s="6" t="s">
        <v>11</v>
      </c>
      <c r="B13" s="6">
        <v>1563</v>
      </c>
      <c r="C13" s="6">
        <v>825</v>
      </c>
      <c r="D13" s="6">
        <v>2388</v>
      </c>
    </row>
    <row r="14" spans="1:4" x14ac:dyDescent="0.25">
      <c r="A14" s="6" t="s">
        <v>12</v>
      </c>
      <c r="B14" s="6">
        <v>565</v>
      </c>
      <c r="C14" s="6">
        <v>523</v>
      </c>
      <c r="D14" s="6">
        <v>1088</v>
      </c>
    </row>
    <row r="15" spans="1:4" x14ac:dyDescent="0.25">
      <c r="A15" s="5" t="s">
        <v>13</v>
      </c>
      <c r="B15" s="5">
        <v>50</v>
      </c>
      <c r="C15" s="5">
        <v>13</v>
      </c>
      <c r="D15" s="5">
        <v>63</v>
      </c>
    </row>
    <row r="16" spans="1:4" x14ac:dyDescent="0.25">
      <c r="A16" s="5" t="s">
        <v>14</v>
      </c>
      <c r="B16" s="5">
        <v>3641</v>
      </c>
      <c r="C16" s="5">
        <v>2056</v>
      </c>
      <c r="D16" s="5">
        <v>5697</v>
      </c>
    </row>
    <row r="17" spans="1:4" x14ac:dyDescent="0.25">
      <c r="A17" s="6" t="s">
        <v>15</v>
      </c>
      <c r="B17" s="6">
        <v>960</v>
      </c>
      <c r="C17" s="6">
        <v>1370</v>
      </c>
      <c r="D17" s="6">
        <v>2330</v>
      </c>
    </row>
    <row r="18" spans="1:4" x14ac:dyDescent="0.25">
      <c r="A18" s="6" t="s">
        <v>16</v>
      </c>
      <c r="B18" s="6">
        <v>2681</v>
      </c>
      <c r="C18" s="6">
        <v>686</v>
      </c>
      <c r="D18" s="6">
        <v>3367</v>
      </c>
    </row>
    <row r="19" spans="1:4" x14ac:dyDescent="0.25">
      <c r="A19" s="9" t="s">
        <v>17</v>
      </c>
      <c r="B19" s="9">
        <v>8333</v>
      </c>
      <c r="C19" s="9">
        <v>7687</v>
      </c>
      <c r="D19" s="9">
        <v>16020</v>
      </c>
    </row>
    <row r="21" spans="1:4" x14ac:dyDescent="0.25">
      <c r="A21" s="1" t="s">
        <v>18</v>
      </c>
    </row>
    <row r="22" spans="1:4" x14ac:dyDescent="0.25">
      <c r="A22" s="7"/>
      <c r="B22" s="8" t="s">
        <v>19</v>
      </c>
      <c r="C22" s="8" t="s">
        <v>20</v>
      </c>
      <c r="D22" s="8" t="s">
        <v>21</v>
      </c>
    </row>
    <row r="23" spans="1:4" x14ac:dyDescent="0.25">
      <c r="A23" s="5" t="s">
        <v>22</v>
      </c>
      <c r="B23" s="5">
        <v>2196</v>
      </c>
      <c r="C23" s="5">
        <v>4269</v>
      </c>
      <c r="D23" s="5">
        <v>6465</v>
      </c>
    </row>
    <row r="24" spans="1:4" x14ac:dyDescent="0.25">
      <c r="A24" s="6" t="s">
        <v>4</v>
      </c>
      <c r="B24" s="10">
        <f>B6/$B$5</f>
        <v>0.1448087431693989</v>
      </c>
      <c r="C24" s="10">
        <f>C6/$C$5</f>
        <v>0.18435230733192784</v>
      </c>
      <c r="D24" s="10">
        <f>D6/$D$5</f>
        <v>0.17092034029389017</v>
      </c>
    </row>
    <row r="25" spans="1:4" x14ac:dyDescent="0.25">
      <c r="A25" s="6" t="s">
        <v>5</v>
      </c>
      <c r="B25" s="10">
        <f>B7/$B$5</f>
        <v>6.1020036429872498E-2</v>
      </c>
      <c r="C25" s="10">
        <f>C7/$C$5</f>
        <v>9.7212461934879368E-2</v>
      </c>
      <c r="D25" s="10">
        <f>D7/$D$5</f>
        <v>8.4918793503480278E-2</v>
      </c>
    </row>
    <row r="26" spans="1:4" x14ac:dyDescent="0.25">
      <c r="A26" s="6" t="s">
        <v>6</v>
      </c>
      <c r="B26" s="10">
        <f>B8/$B$5</f>
        <v>0.11612021857923498</v>
      </c>
      <c r="C26" s="10">
        <f>C8/$C$5</f>
        <v>0.24877020379479972</v>
      </c>
      <c r="D26" s="10">
        <f>D8/$D$5</f>
        <v>0.2037122969837587</v>
      </c>
    </row>
    <row r="27" spans="1:4" x14ac:dyDescent="0.25">
      <c r="A27" s="6" t="s">
        <v>7</v>
      </c>
      <c r="B27" s="10">
        <f>B9/$B$5</f>
        <v>0.59699453551912574</v>
      </c>
      <c r="C27" s="10">
        <f>C9/$C$5</f>
        <v>0.26610447411571797</v>
      </c>
      <c r="D27" s="10">
        <f>D9/$D$5</f>
        <v>0.37849961330239751</v>
      </c>
    </row>
    <row r="28" spans="1:4" x14ac:dyDescent="0.25">
      <c r="A28" s="6" t="s">
        <v>8</v>
      </c>
      <c r="B28" s="10">
        <f>B10/$B$5</f>
        <v>8.1056466302367944E-2</v>
      </c>
      <c r="C28" s="10">
        <f>C10/$C$5</f>
        <v>0.2035605528226751</v>
      </c>
      <c r="D28" s="10">
        <f>D10/$D$5</f>
        <v>0.16194895591647332</v>
      </c>
    </row>
    <row r="29" spans="1:4" x14ac:dyDescent="0.25">
      <c r="A29" s="5" t="s">
        <v>9</v>
      </c>
      <c r="B29" s="5">
        <v>2446</v>
      </c>
      <c r="C29" s="5">
        <v>1349</v>
      </c>
      <c r="D29" s="5">
        <v>3795</v>
      </c>
    </row>
    <row r="30" spans="1:4" x14ac:dyDescent="0.25">
      <c r="A30" s="6" t="s">
        <v>10</v>
      </c>
      <c r="B30" s="10">
        <f>B12/$B$11</f>
        <v>0.13000817661488143</v>
      </c>
      <c r="C30" s="10">
        <f>C12/$C$11</f>
        <v>7.4128984432913266E-4</v>
      </c>
      <c r="D30" s="10">
        <f>D12/$D$11</f>
        <v>8.4057971014492749E-2</v>
      </c>
    </row>
    <row r="31" spans="1:4" x14ac:dyDescent="0.25">
      <c r="A31" s="6" t="s">
        <v>11</v>
      </c>
      <c r="B31" s="10">
        <f>B13/$B$11</f>
        <v>0.63900245298446445</v>
      </c>
      <c r="C31" s="10">
        <f>C13/$C$11</f>
        <v>0.6115641215715345</v>
      </c>
      <c r="D31" s="10">
        <f>D13/$D$11</f>
        <v>0.62924901185770754</v>
      </c>
    </row>
    <row r="32" spans="1:4" x14ac:dyDescent="0.25">
      <c r="A32" s="6" t="s">
        <v>12</v>
      </c>
      <c r="B32" s="10">
        <f>B14/$B$11</f>
        <v>0.23098937040065412</v>
      </c>
      <c r="C32" s="10">
        <f>C14/$C$11</f>
        <v>0.38769458858413641</v>
      </c>
      <c r="D32" s="10">
        <f>D14/$D$11</f>
        <v>0.28669301712779971</v>
      </c>
    </row>
    <row r="33" spans="1:4" x14ac:dyDescent="0.25">
      <c r="A33" s="5" t="s">
        <v>13</v>
      </c>
      <c r="B33" s="5">
        <v>50</v>
      </c>
      <c r="C33" s="5">
        <v>13</v>
      </c>
      <c r="D33" s="5">
        <v>63</v>
      </c>
    </row>
    <row r="34" spans="1:4" x14ac:dyDescent="0.25">
      <c r="A34" s="5" t="s">
        <v>14</v>
      </c>
      <c r="B34" s="5">
        <v>3641</v>
      </c>
      <c r="C34" s="5">
        <v>2056</v>
      </c>
      <c r="D34" s="5">
        <v>5697</v>
      </c>
    </row>
    <row r="35" spans="1:4" x14ac:dyDescent="0.25">
      <c r="A35" s="6" t="s">
        <v>15</v>
      </c>
      <c r="B35" s="10">
        <f>B17/B$16</f>
        <v>0.2636638286185114</v>
      </c>
      <c r="C35" s="10">
        <f t="shared" ref="C35:D36" si="0">C17/C$16</f>
        <v>0.66634241245136183</v>
      </c>
      <c r="D35" s="10">
        <f t="shared" si="0"/>
        <v>0.40898718623837105</v>
      </c>
    </row>
    <row r="36" spans="1:4" x14ac:dyDescent="0.25">
      <c r="A36" s="6" t="s">
        <v>16</v>
      </c>
      <c r="B36" s="10">
        <f>B18/B$16</f>
        <v>0.73633617138148855</v>
      </c>
      <c r="C36" s="10">
        <f t="shared" si="0"/>
        <v>0.33365758754863811</v>
      </c>
      <c r="D36" s="10">
        <f t="shared" si="0"/>
        <v>0.59101281376162895</v>
      </c>
    </row>
    <row r="37" spans="1:4" x14ac:dyDescent="0.25">
      <c r="A37" s="9" t="s">
        <v>17</v>
      </c>
      <c r="B37" s="9">
        <v>8333</v>
      </c>
      <c r="C37" s="9">
        <v>7687</v>
      </c>
      <c r="D37" s="9">
        <v>16020</v>
      </c>
    </row>
    <row r="38" spans="1:4" s="12" customFormat="1" x14ac:dyDescent="0.25">
      <c r="A38" s="11"/>
      <c r="B38" s="11"/>
      <c r="C38" s="11"/>
      <c r="D38" s="11"/>
    </row>
    <row r="39" spans="1:4" x14ac:dyDescent="0.25">
      <c r="A39" s="1" t="s">
        <v>23</v>
      </c>
    </row>
    <row r="40" spans="1:4" x14ac:dyDescent="0.25">
      <c r="A40" s="7"/>
      <c r="B40" s="8" t="s">
        <v>19</v>
      </c>
      <c r="C40" s="8" t="s">
        <v>20</v>
      </c>
      <c r="D40" s="8" t="s">
        <v>21</v>
      </c>
    </row>
    <row r="41" spans="1:4" x14ac:dyDescent="0.25">
      <c r="A41" s="5" t="s">
        <v>3</v>
      </c>
      <c r="B41" s="13">
        <f t="shared" ref="B41:C51" si="1">B5/$D5</f>
        <v>0.33967517401392111</v>
      </c>
      <c r="C41" s="13">
        <f t="shared" si="1"/>
        <v>0.66032482598607889</v>
      </c>
      <c r="D41" s="5">
        <v>6465</v>
      </c>
    </row>
    <row r="42" spans="1:4" x14ac:dyDescent="0.25">
      <c r="A42" s="6" t="s">
        <v>4</v>
      </c>
      <c r="B42" s="10">
        <f t="shared" si="1"/>
        <v>0.28778280542986423</v>
      </c>
      <c r="C42" s="10">
        <f t="shared" si="1"/>
        <v>0.71221719457013577</v>
      </c>
      <c r="D42" s="6">
        <v>1105</v>
      </c>
    </row>
    <row r="43" spans="1:4" x14ac:dyDescent="0.25">
      <c r="A43" s="6" t="s">
        <v>5</v>
      </c>
      <c r="B43" s="10">
        <f t="shared" si="1"/>
        <v>0.24408014571948999</v>
      </c>
      <c r="C43" s="10">
        <f t="shared" si="1"/>
        <v>0.75591985428051001</v>
      </c>
      <c r="D43" s="6">
        <v>549</v>
      </c>
    </row>
    <row r="44" spans="1:4" x14ac:dyDescent="0.25">
      <c r="A44" s="6" t="s">
        <v>6</v>
      </c>
      <c r="B44" s="10">
        <f t="shared" si="1"/>
        <v>0.19362186788154898</v>
      </c>
      <c r="C44" s="10">
        <f t="shared" si="1"/>
        <v>0.806378132118451</v>
      </c>
      <c r="D44" s="6">
        <v>1317</v>
      </c>
    </row>
    <row r="45" spans="1:4" x14ac:dyDescent="0.25">
      <c r="A45" s="6" t="s">
        <v>7</v>
      </c>
      <c r="B45" s="10">
        <f t="shared" si="1"/>
        <v>0.53575807110747853</v>
      </c>
      <c r="C45" s="10">
        <f t="shared" si="1"/>
        <v>0.46424192889252147</v>
      </c>
      <c r="D45" s="6">
        <v>2447</v>
      </c>
    </row>
    <row r="46" spans="1:4" x14ac:dyDescent="0.25">
      <c r="A46" s="6" t="s">
        <v>8</v>
      </c>
      <c r="B46" s="10">
        <f t="shared" si="1"/>
        <v>0.17000955109837632</v>
      </c>
      <c r="C46" s="10">
        <f t="shared" si="1"/>
        <v>0.82999044890162366</v>
      </c>
      <c r="D46" s="6">
        <v>1047</v>
      </c>
    </row>
    <row r="47" spans="1:4" x14ac:dyDescent="0.25">
      <c r="A47" s="5" t="s">
        <v>9</v>
      </c>
      <c r="B47" s="13">
        <f t="shared" si="1"/>
        <v>0.64453227931488799</v>
      </c>
      <c r="C47" s="13">
        <f t="shared" si="1"/>
        <v>0.35546772068511201</v>
      </c>
      <c r="D47" s="5">
        <v>3795</v>
      </c>
    </row>
    <row r="48" spans="1:4" x14ac:dyDescent="0.25">
      <c r="A48" s="6" t="s">
        <v>10</v>
      </c>
      <c r="B48" s="10">
        <f t="shared" si="1"/>
        <v>0.99686520376175547</v>
      </c>
      <c r="C48" s="10">
        <f t="shared" si="1"/>
        <v>3.134796238244514E-3</v>
      </c>
      <c r="D48" s="6">
        <v>319</v>
      </c>
    </row>
    <row r="49" spans="1:4" x14ac:dyDescent="0.25">
      <c r="A49" s="6" t="s">
        <v>11</v>
      </c>
      <c r="B49" s="10">
        <f t="shared" si="1"/>
        <v>0.65452261306532666</v>
      </c>
      <c r="C49" s="10">
        <f t="shared" si="1"/>
        <v>0.34547738693467339</v>
      </c>
      <c r="D49" s="6">
        <v>2388</v>
      </c>
    </row>
    <row r="50" spans="1:4" x14ac:dyDescent="0.25">
      <c r="A50" s="6" t="s">
        <v>12</v>
      </c>
      <c r="B50" s="10">
        <f t="shared" si="1"/>
        <v>0.51930147058823528</v>
      </c>
      <c r="C50" s="10">
        <f t="shared" si="1"/>
        <v>0.48069852941176472</v>
      </c>
      <c r="D50" s="6">
        <v>1088</v>
      </c>
    </row>
    <row r="51" spans="1:4" x14ac:dyDescent="0.25">
      <c r="A51" s="5" t="s">
        <v>13</v>
      </c>
      <c r="B51" s="13">
        <f t="shared" si="1"/>
        <v>0.79365079365079361</v>
      </c>
      <c r="C51" s="13">
        <f t="shared" si="1"/>
        <v>0.20634920634920634</v>
      </c>
      <c r="D51" s="5">
        <v>63</v>
      </c>
    </row>
    <row r="52" spans="1:4" x14ac:dyDescent="0.25">
      <c r="A52" s="5" t="s">
        <v>14</v>
      </c>
      <c r="B52" s="13">
        <f t="shared" ref="B52:C55" si="2">B16/$D16</f>
        <v>0.63910830261541163</v>
      </c>
      <c r="C52" s="13">
        <f t="shared" si="2"/>
        <v>0.36089169738458837</v>
      </c>
      <c r="D52" s="5">
        <v>5697</v>
      </c>
    </row>
    <row r="53" spans="1:4" x14ac:dyDescent="0.25">
      <c r="A53" s="6" t="s">
        <v>15</v>
      </c>
      <c r="B53" s="10">
        <f t="shared" si="2"/>
        <v>0.41201716738197425</v>
      </c>
      <c r="C53" s="10">
        <f t="shared" si="2"/>
        <v>0.58798283261802575</v>
      </c>
      <c r="D53" s="6">
        <v>2330</v>
      </c>
    </row>
    <row r="54" spans="1:4" x14ac:dyDescent="0.25">
      <c r="A54" s="6" t="s">
        <v>16</v>
      </c>
      <c r="B54" s="10">
        <f t="shared" si="2"/>
        <v>0.79625779625779625</v>
      </c>
      <c r="C54" s="10">
        <f t="shared" si="2"/>
        <v>0.20374220374220375</v>
      </c>
      <c r="D54" s="6">
        <v>3367</v>
      </c>
    </row>
    <row r="55" spans="1:4" x14ac:dyDescent="0.25">
      <c r="A55" s="9" t="s">
        <v>17</v>
      </c>
      <c r="B55" s="14">
        <f t="shared" si="2"/>
        <v>0.5201622971285893</v>
      </c>
      <c r="C55" s="14">
        <f t="shared" si="2"/>
        <v>0.47983770287141075</v>
      </c>
      <c r="D55" s="9">
        <v>16020</v>
      </c>
    </row>
  </sheetData>
  <pageMargins left="0.7" right="0.7" top="0.75" bottom="0.75" header="0.3" footer="0.3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3D67-5A64-46DC-9F3F-EF3116B9C866}">
  <sheetPr codeName="Foglio3"/>
  <dimension ref="A1:D55"/>
  <sheetViews>
    <sheetView zoomScaleNormal="100" workbookViewId="0"/>
  </sheetViews>
  <sheetFormatPr defaultRowHeight="15" x14ac:dyDescent="0.25"/>
  <cols>
    <col min="1" max="1" width="30.7109375" customWidth="1"/>
    <col min="2" max="4" width="20.7109375" customWidth="1"/>
    <col min="5" max="20" width="4" customWidth="1"/>
    <col min="21" max="21" width="3" customWidth="1"/>
    <col min="22" max="25" width="4" customWidth="1"/>
    <col min="26" max="27" width="3" customWidth="1"/>
    <col min="28" max="28" width="4" customWidth="1"/>
    <col min="29" max="29" width="3" customWidth="1"/>
    <col min="30" max="36" width="4" customWidth="1"/>
    <col min="37" max="37" width="3" customWidth="1"/>
    <col min="38" max="39" width="4" customWidth="1"/>
    <col min="40" max="40" width="3" customWidth="1"/>
    <col min="41" max="41" width="4" customWidth="1"/>
    <col min="42" max="42" width="3" customWidth="1"/>
    <col min="43" max="44" width="4" customWidth="1"/>
    <col min="45" max="45" width="3" customWidth="1"/>
    <col min="46" max="46" width="4" customWidth="1"/>
    <col min="47" max="47" width="3" customWidth="1"/>
    <col min="48" max="54" width="4" customWidth="1"/>
    <col min="55" max="55" width="3" customWidth="1"/>
    <col min="56" max="57" width="4" customWidth="1"/>
    <col min="58" max="59" width="3" customWidth="1"/>
    <col min="60" max="64" width="4" customWidth="1"/>
    <col min="65" max="65" width="3" customWidth="1"/>
    <col min="66" max="66" width="4" customWidth="1"/>
    <col min="67" max="68" width="3" customWidth="1"/>
    <col min="69" max="69" width="4" customWidth="1"/>
    <col min="70" max="70" width="3" customWidth="1"/>
    <col min="71" max="78" width="4" customWidth="1"/>
    <col min="79" max="79" width="18.28515625" bestFit="1" customWidth="1"/>
  </cols>
  <sheetData>
    <row r="1" spans="1:4" x14ac:dyDescent="0.25">
      <c r="A1" s="1" t="s">
        <v>0</v>
      </c>
    </row>
    <row r="2" spans="1:4" x14ac:dyDescent="0.25">
      <c r="A2" t="s">
        <v>78</v>
      </c>
    </row>
    <row r="3" spans="1:4" x14ac:dyDescent="0.25">
      <c r="A3" t="s">
        <v>1</v>
      </c>
    </row>
    <row r="4" spans="1:4" x14ac:dyDescent="0.25">
      <c r="A4" s="7" t="s">
        <v>2</v>
      </c>
      <c r="B4" s="8" t="s">
        <v>19</v>
      </c>
      <c r="C4" s="8" t="s">
        <v>20</v>
      </c>
      <c r="D4" s="8" t="s">
        <v>21</v>
      </c>
    </row>
    <row r="5" spans="1:4" x14ac:dyDescent="0.25">
      <c r="A5" s="5" t="s">
        <v>3</v>
      </c>
      <c r="B5" s="5">
        <v>2132</v>
      </c>
      <c r="C5" s="5">
        <v>4328</v>
      </c>
      <c r="D5" s="5">
        <v>6460</v>
      </c>
    </row>
    <row r="6" spans="1:4" x14ac:dyDescent="0.25">
      <c r="A6" s="6" t="s">
        <v>4</v>
      </c>
      <c r="B6" s="6">
        <v>304</v>
      </c>
      <c r="C6" s="6">
        <v>806</v>
      </c>
      <c r="D6" s="6">
        <v>1110</v>
      </c>
    </row>
    <row r="7" spans="1:4" x14ac:dyDescent="0.25">
      <c r="A7" s="6" t="s">
        <v>5</v>
      </c>
      <c r="B7" s="6">
        <v>140</v>
      </c>
      <c r="C7" s="6">
        <v>408</v>
      </c>
      <c r="D7" s="6">
        <v>548</v>
      </c>
    </row>
    <row r="8" spans="1:4" x14ac:dyDescent="0.25">
      <c r="A8" s="6" t="s">
        <v>6</v>
      </c>
      <c r="B8" s="6">
        <v>242</v>
      </c>
      <c r="C8" s="6">
        <v>1044</v>
      </c>
      <c r="D8" s="6">
        <v>1286</v>
      </c>
    </row>
    <row r="9" spans="1:4" x14ac:dyDescent="0.25">
      <c r="A9" s="6" t="s">
        <v>7</v>
      </c>
      <c r="B9" s="6">
        <v>1268</v>
      </c>
      <c r="C9" s="6">
        <v>1195</v>
      </c>
      <c r="D9" s="6">
        <v>2463</v>
      </c>
    </row>
    <row r="10" spans="1:4" x14ac:dyDescent="0.25">
      <c r="A10" s="6" t="s">
        <v>8</v>
      </c>
      <c r="B10" s="6">
        <v>178</v>
      </c>
      <c r="C10" s="6">
        <v>875</v>
      </c>
      <c r="D10" s="6">
        <v>1053</v>
      </c>
    </row>
    <row r="11" spans="1:4" x14ac:dyDescent="0.25">
      <c r="A11" s="5" t="s">
        <v>9</v>
      </c>
      <c r="B11" s="5">
        <v>2530</v>
      </c>
      <c r="C11" s="5">
        <v>1419</v>
      </c>
      <c r="D11" s="5">
        <v>3949</v>
      </c>
    </row>
    <row r="12" spans="1:4" x14ac:dyDescent="0.25">
      <c r="A12" s="6" t="s">
        <v>10</v>
      </c>
      <c r="B12" s="6">
        <v>187</v>
      </c>
      <c r="C12" s="6">
        <v>2</v>
      </c>
      <c r="D12" s="6">
        <v>189</v>
      </c>
    </row>
    <row r="13" spans="1:4" x14ac:dyDescent="0.25">
      <c r="A13" s="6" t="s">
        <v>11</v>
      </c>
      <c r="B13" s="6">
        <v>2020</v>
      </c>
      <c r="C13" s="6">
        <v>1119</v>
      </c>
      <c r="D13" s="6">
        <v>3139</v>
      </c>
    </row>
    <row r="14" spans="1:4" x14ac:dyDescent="0.25">
      <c r="A14" s="6" t="s">
        <v>12</v>
      </c>
      <c r="B14" s="6">
        <v>323</v>
      </c>
      <c r="C14" s="6">
        <v>298</v>
      </c>
      <c r="D14" s="6">
        <v>621</v>
      </c>
    </row>
    <row r="15" spans="1:4" x14ac:dyDescent="0.25">
      <c r="A15" s="5" t="s">
        <v>13</v>
      </c>
      <c r="B15" s="5">
        <v>22</v>
      </c>
      <c r="C15" s="5">
        <v>0</v>
      </c>
      <c r="D15" s="5">
        <v>22</v>
      </c>
    </row>
    <row r="16" spans="1:4" x14ac:dyDescent="0.25">
      <c r="A16" s="5" t="s">
        <v>14</v>
      </c>
      <c r="B16" s="5">
        <v>3719</v>
      </c>
      <c r="C16" s="5">
        <v>2096</v>
      </c>
      <c r="D16" s="5">
        <v>5815</v>
      </c>
    </row>
    <row r="17" spans="1:4" x14ac:dyDescent="0.25">
      <c r="A17" s="6" t="s">
        <v>15</v>
      </c>
      <c r="B17" s="6">
        <v>969</v>
      </c>
      <c r="C17" s="6">
        <v>1356</v>
      </c>
      <c r="D17" s="6">
        <v>2325</v>
      </c>
    </row>
    <row r="18" spans="1:4" x14ac:dyDescent="0.25">
      <c r="A18" s="6" t="s">
        <v>16</v>
      </c>
      <c r="B18" s="6">
        <v>2750</v>
      </c>
      <c r="C18" s="6">
        <v>740</v>
      </c>
      <c r="D18" s="6">
        <v>3490</v>
      </c>
    </row>
    <row r="19" spans="1:4" x14ac:dyDescent="0.25">
      <c r="A19" s="9" t="s">
        <v>17</v>
      </c>
      <c r="B19" s="9">
        <v>8403</v>
      </c>
      <c r="C19" s="9">
        <v>7843</v>
      </c>
      <c r="D19" s="9">
        <v>16246</v>
      </c>
    </row>
    <row r="21" spans="1:4" x14ac:dyDescent="0.25">
      <c r="A21" s="1" t="s">
        <v>18</v>
      </c>
    </row>
    <row r="22" spans="1:4" x14ac:dyDescent="0.25">
      <c r="A22" s="7"/>
      <c r="B22" s="8" t="s">
        <v>19</v>
      </c>
      <c r="C22" s="8" t="s">
        <v>20</v>
      </c>
      <c r="D22" s="8" t="s">
        <v>21</v>
      </c>
    </row>
    <row r="23" spans="1:4" x14ac:dyDescent="0.25">
      <c r="A23" s="5" t="s">
        <v>22</v>
      </c>
      <c r="B23" s="5">
        <v>2132</v>
      </c>
      <c r="C23" s="5">
        <v>4328</v>
      </c>
      <c r="D23" s="5">
        <v>6460</v>
      </c>
    </row>
    <row r="24" spans="1:4" x14ac:dyDescent="0.25">
      <c r="A24" s="6" t="s">
        <v>4</v>
      </c>
      <c r="B24" s="10">
        <f>B6/$B$5</f>
        <v>0.14258911819887429</v>
      </c>
      <c r="C24" s="10">
        <f>C6/$C$5</f>
        <v>0.18622920517560074</v>
      </c>
      <c r="D24" s="10">
        <f>D6/$D$5</f>
        <v>0.17182662538699692</v>
      </c>
    </row>
    <row r="25" spans="1:4" x14ac:dyDescent="0.25">
      <c r="A25" s="6" t="s">
        <v>5</v>
      </c>
      <c r="B25" s="10">
        <f>B7/$B$5</f>
        <v>6.5666041275797379E-2</v>
      </c>
      <c r="C25" s="10">
        <f>C7/$C$5</f>
        <v>9.4269870609981515E-2</v>
      </c>
      <c r="D25" s="10">
        <f>D7/$D$5</f>
        <v>8.4829721362229105E-2</v>
      </c>
    </row>
    <row r="26" spans="1:4" x14ac:dyDescent="0.25">
      <c r="A26" s="6" t="s">
        <v>6</v>
      </c>
      <c r="B26" s="10">
        <f>B8/$B$5</f>
        <v>0.11350844277673545</v>
      </c>
      <c r="C26" s="10">
        <f>C8/$C$5</f>
        <v>0.24121996303142329</v>
      </c>
      <c r="D26" s="10">
        <f>D8/$D$5</f>
        <v>0.19907120743034057</v>
      </c>
    </row>
    <row r="27" spans="1:4" x14ac:dyDescent="0.25">
      <c r="A27" s="6" t="s">
        <v>7</v>
      </c>
      <c r="B27" s="10">
        <f>B9/$B$5</f>
        <v>0.59474671669793622</v>
      </c>
      <c r="C27" s="10">
        <f>C9/$C$5</f>
        <v>0.27610905730129393</v>
      </c>
      <c r="D27" s="10">
        <f>D9/$D$5</f>
        <v>0.38126934984520122</v>
      </c>
    </row>
    <row r="28" spans="1:4" x14ac:dyDescent="0.25">
      <c r="A28" s="6" t="s">
        <v>8</v>
      </c>
      <c r="B28" s="10">
        <f>B10/$B$5</f>
        <v>8.3489681050656656E-2</v>
      </c>
      <c r="C28" s="10">
        <f>C10/$C$5</f>
        <v>0.20217190388170056</v>
      </c>
      <c r="D28" s="10">
        <f>D10/$D$5</f>
        <v>0.16300309597523219</v>
      </c>
    </row>
    <row r="29" spans="1:4" x14ac:dyDescent="0.25">
      <c r="A29" s="5" t="s">
        <v>9</v>
      </c>
      <c r="B29" s="5">
        <v>2530</v>
      </c>
      <c r="C29" s="5">
        <v>1419</v>
      </c>
      <c r="D29" s="5">
        <v>3949</v>
      </c>
    </row>
    <row r="30" spans="1:4" x14ac:dyDescent="0.25">
      <c r="A30" s="6" t="s">
        <v>10</v>
      </c>
      <c r="B30" s="10">
        <f>B12/$B$11</f>
        <v>7.3913043478260873E-2</v>
      </c>
      <c r="C30" s="10">
        <f>C12/$C$11</f>
        <v>1.4094432699083862E-3</v>
      </c>
      <c r="D30" s="10">
        <f>D12/$D$11</f>
        <v>4.7860217776652315E-2</v>
      </c>
    </row>
    <row r="31" spans="1:4" x14ac:dyDescent="0.25">
      <c r="A31" s="6" t="s">
        <v>11</v>
      </c>
      <c r="B31" s="10">
        <f>B13/$B$11</f>
        <v>0.79841897233201586</v>
      </c>
      <c r="C31" s="10">
        <f>C13/$C$11</f>
        <v>0.78858350951374212</v>
      </c>
      <c r="D31" s="10">
        <f>D13/$D$11</f>
        <v>0.79488478095720438</v>
      </c>
    </row>
    <row r="32" spans="1:4" x14ac:dyDescent="0.25">
      <c r="A32" s="6" t="s">
        <v>12</v>
      </c>
      <c r="B32" s="10">
        <f>B14/$B$11</f>
        <v>0.12766798418972333</v>
      </c>
      <c r="C32" s="10">
        <f>C14/$C$11</f>
        <v>0.21000704721634955</v>
      </c>
      <c r="D32" s="10">
        <f>D14/$D$11</f>
        <v>0.15725500126614333</v>
      </c>
    </row>
    <row r="33" spans="1:4" x14ac:dyDescent="0.25">
      <c r="A33" s="5" t="s">
        <v>13</v>
      </c>
      <c r="B33" s="5">
        <v>22</v>
      </c>
      <c r="C33" s="5">
        <v>0</v>
      </c>
      <c r="D33" s="5">
        <v>22</v>
      </c>
    </row>
    <row r="34" spans="1:4" x14ac:dyDescent="0.25">
      <c r="A34" s="5" t="s">
        <v>14</v>
      </c>
      <c r="B34" s="5">
        <v>3719</v>
      </c>
      <c r="C34" s="5">
        <v>2096</v>
      </c>
      <c r="D34" s="5">
        <v>5815</v>
      </c>
    </row>
    <row r="35" spans="1:4" x14ac:dyDescent="0.25">
      <c r="A35" s="6" t="s">
        <v>15</v>
      </c>
      <c r="B35" s="10">
        <f>B17/B$16</f>
        <v>0.26055391234202741</v>
      </c>
      <c r="C35" s="10">
        <f t="shared" ref="C35:D35" si="0">C17/C$16</f>
        <v>0.64694656488549618</v>
      </c>
      <c r="D35" s="10">
        <f t="shared" si="0"/>
        <v>0.3998280309544282</v>
      </c>
    </row>
    <row r="36" spans="1:4" x14ac:dyDescent="0.25">
      <c r="A36" s="6" t="s">
        <v>16</v>
      </c>
      <c r="B36" s="10">
        <f>B18/B$16</f>
        <v>0.73944608765797259</v>
      </c>
      <c r="C36" s="10">
        <f t="shared" ref="C36:D36" si="1">C18/C$16</f>
        <v>0.35305343511450382</v>
      </c>
      <c r="D36" s="10">
        <f t="shared" si="1"/>
        <v>0.6001719690455718</v>
      </c>
    </row>
    <row r="37" spans="1:4" x14ac:dyDescent="0.25">
      <c r="A37" s="9" t="s">
        <v>17</v>
      </c>
      <c r="B37" s="9">
        <v>8403</v>
      </c>
      <c r="C37" s="9">
        <v>7843</v>
      </c>
      <c r="D37" s="9">
        <v>16246</v>
      </c>
    </row>
    <row r="38" spans="1:4" s="12" customFormat="1" x14ac:dyDescent="0.25">
      <c r="A38" s="11"/>
      <c r="B38" s="11"/>
      <c r="C38" s="11"/>
      <c r="D38" s="11"/>
    </row>
    <row r="39" spans="1:4" x14ac:dyDescent="0.25">
      <c r="A39" s="1" t="s">
        <v>23</v>
      </c>
    </row>
    <row r="40" spans="1:4" x14ac:dyDescent="0.25">
      <c r="A40" s="7"/>
      <c r="B40" s="8" t="s">
        <v>19</v>
      </c>
      <c r="C40" s="8" t="s">
        <v>20</v>
      </c>
      <c r="D40" s="8" t="s">
        <v>21</v>
      </c>
    </row>
    <row r="41" spans="1:4" x14ac:dyDescent="0.25">
      <c r="A41" s="5" t="s">
        <v>3</v>
      </c>
      <c r="B41" s="13">
        <f t="shared" ref="B41:C51" si="2">B5/$D5</f>
        <v>0.330030959752322</v>
      </c>
      <c r="C41" s="13">
        <f t="shared" si="2"/>
        <v>0.669969040247678</v>
      </c>
      <c r="D41" s="5">
        <v>6460</v>
      </c>
    </row>
    <row r="42" spans="1:4" x14ac:dyDescent="0.25">
      <c r="A42" s="6" t="s">
        <v>4</v>
      </c>
      <c r="B42" s="10">
        <f t="shared" si="2"/>
        <v>0.27387387387387385</v>
      </c>
      <c r="C42" s="10">
        <f t="shared" si="2"/>
        <v>0.72612612612612615</v>
      </c>
      <c r="D42" s="6">
        <v>1110</v>
      </c>
    </row>
    <row r="43" spans="1:4" x14ac:dyDescent="0.25">
      <c r="A43" s="6" t="s">
        <v>5</v>
      </c>
      <c r="B43" s="10">
        <f t="shared" si="2"/>
        <v>0.25547445255474455</v>
      </c>
      <c r="C43" s="10">
        <f t="shared" si="2"/>
        <v>0.74452554744525545</v>
      </c>
      <c r="D43" s="6">
        <v>548</v>
      </c>
    </row>
    <row r="44" spans="1:4" x14ac:dyDescent="0.25">
      <c r="A44" s="6" t="s">
        <v>6</v>
      </c>
      <c r="B44" s="10">
        <f t="shared" si="2"/>
        <v>0.18818040435458788</v>
      </c>
      <c r="C44" s="10">
        <f t="shared" si="2"/>
        <v>0.81181959564541217</v>
      </c>
      <c r="D44" s="6">
        <v>1286</v>
      </c>
    </row>
    <row r="45" spans="1:4" x14ac:dyDescent="0.25">
      <c r="A45" s="6" t="s">
        <v>7</v>
      </c>
      <c r="B45" s="10">
        <f t="shared" si="2"/>
        <v>0.51481932602517255</v>
      </c>
      <c r="C45" s="10">
        <f t="shared" si="2"/>
        <v>0.48518067397482745</v>
      </c>
      <c r="D45" s="6">
        <v>2463</v>
      </c>
    </row>
    <row r="46" spans="1:4" x14ac:dyDescent="0.25">
      <c r="A46" s="6" t="s">
        <v>8</v>
      </c>
      <c r="B46" s="10">
        <f t="shared" si="2"/>
        <v>0.16904083570750236</v>
      </c>
      <c r="C46" s="10">
        <f t="shared" si="2"/>
        <v>0.83095916429249761</v>
      </c>
      <c r="D46" s="6">
        <v>1053</v>
      </c>
    </row>
    <row r="47" spans="1:4" x14ac:dyDescent="0.25">
      <c r="A47" s="5" t="s">
        <v>9</v>
      </c>
      <c r="B47" s="13">
        <f t="shared" si="2"/>
        <v>0.64066852367688021</v>
      </c>
      <c r="C47" s="13">
        <f t="shared" si="2"/>
        <v>0.35933147632311979</v>
      </c>
      <c r="D47" s="5">
        <v>3949</v>
      </c>
    </row>
    <row r="48" spans="1:4" x14ac:dyDescent="0.25">
      <c r="A48" s="6" t="s">
        <v>10</v>
      </c>
      <c r="B48" s="10">
        <f t="shared" si="2"/>
        <v>0.98941798941798942</v>
      </c>
      <c r="C48" s="10">
        <f t="shared" si="2"/>
        <v>1.0582010582010581E-2</v>
      </c>
      <c r="D48" s="6">
        <v>189</v>
      </c>
    </row>
    <row r="49" spans="1:4" x14ac:dyDescent="0.25">
      <c r="A49" s="6" t="s">
        <v>11</v>
      </c>
      <c r="B49" s="10">
        <f t="shared" si="2"/>
        <v>0.64351704364447271</v>
      </c>
      <c r="C49" s="10">
        <f t="shared" si="2"/>
        <v>0.35648295635552724</v>
      </c>
      <c r="D49" s="6">
        <v>3139</v>
      </c>
    </row>
    <row r="50" spans="1:4" x14ac:dyDescent="0.25">
      <c r="A50" s="6" t="s">
        <v>12</v>
      </c>
      <c r="B50" s="10">
        <f t="shared" si="2"/>
        <v>0.52012882447665054</v>
      </c>
      <c r="C50" s="10">
        <f t="shared" si="2"/>
        <v>0.47987117552334946</v>
      </c>
      <c r="D50" s="6">
        <v>621</v>
      </c>
    </row>
    <row r="51" spans="1:4" x14ac:dyDescent="0.25">
      <c r="A51" s="5" t="s">
        <v>13</v>
      </c>
      <c r="B51" s="13">
        <f t="shared" si="2"/>
        <v>1</v>
      </c>
      <c r="C51" s="13">
        <f t="shared" si="2"/>
        <v>0</v>
      </c>
      <c r="D51" s="5">
        <v>22</v>
      </c>
    </row>
    <row r="52" spans="1:4" x14ac:dyDescent="0.25">
      <c r="A52" s="5" t="s">
        <v>14</v>
      </c>
      <c r="B52" s="13">
        <f t="shared" ref="B52:C52" si="3">B16/$D16</f>
        <v>0.63955288048151337</v>
      </c>
      <c r="C52" s="13">
        <f t="shared" si="3"/>
        <v>0.36044711951848668</v>
      </c>
      <c r="D52" s="5">
        <v>5815</v>
      </c>
    </row>
    <row r="53" spans="1:4" x14ac:dyDescent="0.25">
      <c r="A53" s="6" t="s">
        <v>15</v>
      </c>
      <c r="B53" s="10">
        <f t="shared" ref="B53:C53" si="4">B17/$D17</f>
        <v>0.41677419354838707</v>
      </c>
      <c r="C53" s="10">
        <f t="shared" si="4"/>
        <v>0.58322580645161293</v>
      </c>
      <c r="D53" s="6">
        <v>2325</v>
      </c>
    </row>
    <row r="54" spans="1:4" x14ac:dyDescent="0.25">
      <c r="A54" s="6" t="s">
        <v>16</v>
      </c>
      <c r="B54" s="10">
        <f t="shared" ref="B54:C54" si="5">B18/$D18</f>
        <v>0.78796561604584525</v>
      </c>
      <c r="C54" s="10">
        <f t="shared" si="5"/>
        <v>0.21203438395415472</v>
      </c>
      <c r="D54" s="6">
        <v>3490</v>
      </c>
    </row>
    <row r="55" spans="1:4" x14ac:dyDescent="0.25">
      <c r="A55" s="9" t="s">
        <v>17</v>
      </c>
      <c r="B55" s="14">
        <f t="shared" ref="B55:C55" si="6">B19/$D19</f>
        <v>0.51723501169518649</v>
      </c>
      <c r="C55" s="14">
        <f t="shared" si="6"/>
        <v>0.48276498830481351</v>
      </c>
      <c r="D55" s="9">
        <v>16246</v>
      </c>
    </row>
  </sheetData>
  <hyperlinks>
    <hyperlink ref="A3" r:id="rId1" display="http://dati.istruzione.it/opendata/opendata/catalogo/" xr:uid="{8F7A1DB2-9A52-4306-903D-71F0172B7E43}"/>
  </hyperlinks>
  <pageMargins left="0.7" right="0.7" top="0.75" bottom="0.75" header="0.3" footer="0.3"/>
  <pageSetup paperSize="9" scale="86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6CD7-6EB6-4877-B211-03F06D7766C5}">
  <sheetPr codeName="Foglio4"/>
  <dimension ref="A1:D55"/>
  <sheetViews>
    <sheetView zoomScaleNormal="100" workbookViewId="0"/>
  </sheetViews>
  <sheetFormatPr defaultRowHeight="15" x14ac:dyDescent="0.25"/>
  <cols>
    <col min="1" max="1" width="30.7109375" customWidth="1"/>
    <col min="2" max="4" width="20.7109375" customWidth="1"/>
  </cols>
  <sheetData>
    <row r="1" spans="1:4" x14ac:dyDescent="0.25">
      <c r="A1" s="1" t="s">
        <v>24</v>
      </c>
    </row>
    <row r="2" spans="1:4" x14ac:dyDescent="0.25">
      <c r="A2" t="s">
        <v>78</v>
      </c>
    </row>
    <row r="3" spans="1:4" x14ac:dyDescent="0.25">
      <c r="A3" t="s">
        <v>1</v>
      </c>
    </row>
    <row r="4" spans="1:4" x14ac:dyDescent="0.25">
      <c r="A4" s="7" t="s">
        <v>2</v>
      </c>
      <c r="B4" s="8" t="s">
        <v>19</v>
      </c>
      <c r="C4" s="8" t="s">
        <v>20</v>
      </c>
      <c r="D4" s="8" t="s">
        <v>21</v>
      </c>
    </row>
    <row r="5" spans="1:4" x14ac:dyDescent="0.25">
      <c r="A5" s="5" t="s">
        <v>3</v>
      </c>
      <c r="B5" s="5">
        <v>2123</v>
      </c>
      <c r="C5" s="5">
        <v>4266</v>
      </c>
      <c r="D5" s="5">
        <v>6389</v>
      </c>
    </row>
    <row r="6" spans="1:4" x14ac:dyDescent="0.25">
      <c r="A6" s="6" t="s">
        <v>4</v>
      </c>
      <c r="B6" s="6">
        <v>258</v>
      </c>
      <c r="C6" s="6">
        <v>824</v>
      </c>
      <c r="D6" s="6">
        <v>1082</v>
      </c>
    </row>
    <row r="7" spans="1:4" x14ac:dyDescent="0.25">
      <c r="A7" s="6" t="s">
        <v>5</v>
      </c>
      <c r="B7" s="6">
        <v>141</v>
      </c>
      <c r="C7" s="6">
        <v>373</v>
      </c>
      <c r="D7" s="6">
        <v>514</v>
      </c>
    </row>
    <row r="8" spans="1:4" x14ac:dyDescent="0.25">
      <c r="A8" s="6" t="s">
        <v>6</v>
      </c>
      <c r="B8" s="6">
        <v>239</v>
      </c>
      <c r="C8" s="6">
        <v>955</v>
      </c>
      <c r="D8" s="6">
        <v>1194</v>
      </c>
    </row>
    <row r="9" spans="1:4" x14ac:dyDescent="0.25">
      <c r="A9" s="6" t="s">
        <v>7</v>
      </c>
      <c r="B9" s="6">
        <v>1289</v>
      </c>
      <c r="C9" s="6">
        <v>1197</v>
      </c>
      <c r="D9" s="6">
        <v>2486</v>
      </c>
    </row>
    <row r="10" spans="1:4" x14ac:dyDescent="0.25">
      <c r="A10" s="6" t="s">
        <v>8</v>
      </c>
      <c r="B10" s="6">
        <v>196</v>
      </c>
      <c r="C10" s="6">
        <v>917</v>
      </c>
      <c r="D10" s="6">
        <v>1113</v>
      </c>
    </row>
    <row r="11" spans="1:4" x14ac:dyDescent="0.25">
      <c r="A11" s="5" t="s">
        <v>9</v>
      </c>
      <c r="B11" s="5">
        <v>2447</v>
      </c>
      <c r="C11" s="5">
        <v>1435</v>
      </c>
      <c r="D11" s="5">
        <v>3882</v>
      </c>
    </row>
    <row r="12" spans="1:4" x14ac:dyDescent="0.25">
      <c r="A12" s="6" t="s">
        <v>10</v>
      </c>
      <c r="B12" s="6">
        <v>45</v>
      </c>
      <c r="C12" s="6">
        <v>3</v>
      </c>
      <c r="D12" s="6">
        <v>48</v>
      </c>
    </row>
    <row r="13" spans="1:4" x14ac:dyDescent="0.25">
      <c r="A13" s="6" t="s">
        <v>11</v>
      </c>
      <c r="B13" s="6">
        <v>2357</v>
      </c>
      <c r="C13" s="6">
        <v>1366</v>
      </c>
      <c r="D13" s="6">
        <v>3723</v>
      </c>
    </row>
    <row r="14" spans="1:4" x14ac:dyDescent="0.25">
      <c r="A14" s="6" t="s">
        <v>12</v>
      </c>
      <c r="B14" s="6">
        <v>45</v>
      </c>
      <c r="C14" s="6">
        <v>66</v>
      </c>
      <c r="D14" s="6">
        <v>111</v>
      </c>
    </row>
    <row r="15" spans="1:4" x14ac:dyDescent="0.25">
      <c r="A15" s="5" t="s">
        <v>13</v>
      </c>
      <c r="B15" s="5">
        <v>16</v>
      </c>
      <c r="C15" s="5">
        <v>0</v>
      </c>
      <c r="D15" s="5">
        <v>16</v>
      </c>
    </row>
    <row r="16" spans="1:4" x14ac:dyDescent="0.25">
      <c r="A16" s="5" t="s">
        <v>14</v>
      </c>
      <c r="B16" s="5">
        <v>3835</v>
      </c>
      <c r="C16" s="5">
        <v>2192</v>
      </c>
      <c r="D16" s="5">
        <v>6027</v>
      </c>
    </row>
    <row r="17" spans="1:4" x14ac:dyDescent="0.25">
      <c r="A17" s="6" t="s">
        <v>15</v>
      </c>
      <c r="B17" s="6">
        <v>1016</v>
      </c>
      <c r="C17" s="6">
        <v>1397</v>
      </c>
      <c r="D17" s="6">
        <v>2413</v>
      </c>
    </row>
    <row r="18" spans="1:4" x14ac:dyDescent="0.25">
      <c r="A18" s="6" t="s">
        <v>16</v>
      </c>
      <c r="B18" s="6">
        <v>2819</v>
      </c>
      <c r="C18" s="6">
        <v>795</v>
      </c>
      <c r="D18" s="6">
        <v>3614</v>
      </c>
    </row>
    <row r="19" spans="1:4" x14ac:dyDescent="0.25">
      <c r="A19" s="9" t="s">
        <v>17</v>
      </c>
      <c r="B19" s="9">
        <v>8421</v>
      </c>
      <c r="C19" s="9">
        <v>7893</v>
      </c>
      <c r="D19" s="9">
        <v>16314</v>
      </c>
    </row>
    <row r="21" spans="1:4" x14ac:dyDescent="0.25">
      <c r="A21" s="1" t="s">
        <v>18</v>
      </c>
    </row>
    <row r="22" spans="1:4" x14ac:dyDescent="0.25">
      <c r="A22" s="7"/>
      <c r="B22" s="8" t="s">
        <v>19</v>
      </c>
      <c r="C22" s="8" t="s">
        <v>20</v>
      </c>
      <c r="D22" s="8" t="s">
        <v>21</v>
      </c>
    </row>
    <row r="23" spans="1:4" x14ac:dyDescent="0.25">
      <c r="A23" s="5" t="s">
        <v>22</v>
      </c>
      <c r="B23" s="5">
        <v>2123</v>
      </c>
      <c r="C23" s="5">
        <v>4266</v>
      </c>
      <c r="D23" s="5">
        <v>6389</v>
      </c>
    </row>
    <row r="24" spans="1:4" x14ac:dyDescent="0.25">
      <c r="A24" s="6" t="s">
        <v>4</v>
      </c>
      <c r="B24" s="10">
        <f>B6/$B$5</f>
        <v>0.12152614225153086</v>
      </c>
      <c r="C24" s="10">
        <f>C6/$C$5</f>
        <v>0.19315518049695266</v>
      </c>
      <c r="D24" s="10">
        <f>D6/$D$5</f>
        <v>0.16935357645953983</v>
      </c>
    </row>
    <row r="25" spans="1:4" x14ac:dyDescent="0.25">
      <c r="A25" s="6" t="s">
        <v>5</v>
      </c>
      <c r="B25" s="10">
        <f>B7/$B$5</f>
        <v>6.6415449835138959E-2</v>
      </c>
      <c r="C25" s="10">
        <f>C7/$C$5</f>
        <v>8.7435536802625405E-2</v>
      </c>
      <c r="D25" s="10">
        <f>D7/$D$5</f>
        <v>8.0450774769134453E-2</v>
      </c>
    </row>
    <row r="26" spans="1:4" x14ac:dyDescent="0.25">
      <c r="A26" s="6" t="s">
        <v>6</v>
      </c>
      <c r="B26" s="10">
        <f>B8/$B$5</f>
        <v>0.1125765426283561</v>
      </c>
      <c r="C26" s="10">
        <f>C8/$C$5</f>
        <v>0.22386310360993905</v>
      </c>
      <c r="D26" s="10">
        <f>D8/$D$5</f>
        <v>0.186883706370324</v>
      </c>
    </row>
    <row r="27" spans="1:4" x14ac:dyDescent="0.25">
      <c r="A27" s="6" t="s">
        <v>7</v>
      </c>
      <c r="B27" s="10">
        <f>B9/$B$5</f>
        <v>0.60715967969853979</v>
      </c>
      <c r="C27" s="10">
        <f>C9/$C$5</f>
        <v>0.28059071729957807</v>
      </c>
      <c r="D27" s="10">
        <f>D9/$D$5</f>
        <v>0.38910627641258411</v>
      </c>
    </row>
    <row r="28" spans="1:4" x14ac:dyDescent="0.25">
      <c r="A28" s="6" t="s">
        <v>8</v>
      </c>
      <c r="B28" s="10">
        <f>B10/$B$5</f>
        <v>9.2322185586434291E-2</v>
      </c>
      <c r="C28" s="10">
        <f>C10/$C$5</f>
        <v>0.21495546179090483</v>
      </c>
      <c r="D28" s="10">
        <f>D10/$D$5</f>
        <v>0.17420566598841758</v>
      </c>
    </row>
    <row r="29" spans="1:4" x14ac:dyDescent="0.25">
      <c r="A29" s="5" t="s">
        <v>9</v>
      </c>
      <c r="B29" s="5">
        <v>2447</v>
      </c>
      <c r="C29" s="5">
        <v>1435</v>
      </c>
      <c r="D29" s="5">
        <v>3882</v>
      </c>
    </row>
    <row r="30" spans="1:4" x14ac:dyDescent="0.25">
      <c r="A30" s="6" t="s">
        <v>10</v>
      </c>
      <c r="B30" s="10">
        <f>B12/$B$11</f>
        <v>1.8389865140988965E-2</v>
      </c>
      <c r="C30" s="10">
        <f>C12/$C$11</f>
        <v>2.0905923344947735E-3</v>
      </c>
      <c r="D30" s="10">
        <f>D12/$D$11</f>
        <v>1.2364760432766615E-2</v>
      </c>
    </row>
    <row r="31" spans="1:4" x14ac:dyDescent="0.25">
      <c r="A31" s="6" t="s">
        <v>11</v>
      </c>
      <c r="B31" s="10">
        <f>B13/$B$11</f>
        <v>0.9632202697180221</v>
      </c>
      <c r="C31" s="10">
        <f>C13/$C$11</f>
        <v>0.95191637630662018</v>
      </c>
      <c r="D31" s="10">
        <f>D13/$D$11</f>
        <v>0.95904173106646062</v>
      </c>
    </row>
    <row r="32" spans="1:4" x14ac:dyDescent="0.25">
      <c r="A32" s="6" t="s">
        <v>12</v>
      </c>
      <c r="B32" s="10">
        <f>B14/$B$11</f>
        <v>1.8389865140988965E-2</v>
      </c>
      <c r="C32" s="10">
        <f>C14/$C$11</f>
        <v>4.5993031358885016E-2</v>
      </c>
      <c r="D32" s="10">
        <f>D14/$D$11</f>
        <v>2.8593508500772798E-2</v>
      </c>
    </row>
    <row r="33" spans="1:4" x14ac:dyDescent="0.25">
      <c r="A33" s="5" t="s">
        <v>13</v>
      </c>
      <c r="B33" s="5">
        <v>16</v>
      </c>
      <c r="C33" s="5">
        <v>0</v>
      </c>
      <c r="D33" s="5">
        <v>16</v>
      </c>
    </row>
    <row r="34" spans="1:4" x14ac:dyDescent="0.25">
      <c r="A34" s="5" t="s">
        <v>14</v>
      </c>
      <c r="B34" s="5">
        <v>3835</v>
      </c>
      <c r="C34" s="5">
        <v>2192</v>
      </c>
      <c r="D34" s="5">
        <v>6027</v>
      </c>
    </row>
    <row r="35" spans="1:4" x14ac:dyDescent="0.25">
      <c r="A35" s="6" t="s">
        <v>15</v>
      </c>
      <c r="B35" s="10">
        <f>B17/B$16</f>
        <v>0.26492829204693613</v>
      </c>
      <c r="C35" s="10">
        <f t="shared" ref="C35:D36" si="0">C17/C$16</f>
        <v>0.63731751824817517</v>
      </c>
      <c r="D35" s="10">
        <f t="shared" si="0"/>
        <v>0.40036502405840385</v>
      </c>
    </row>
    <row r="36" spans="1:4" x14ac:dyDescent="0.25">
      <c r="A36" s="6" t="s">
        <v>16</v>
      </c>
      <c r="B36" s="10">
        <f>B18/B$16</f>
        <v>0.73507170795306387</v>
      </c>
      <c r="C36" s="10">
        <f t="shared" si="0"/>
        <v>0.36268248175182483</v>
      </c>
      <c r="D36" s="10">
        <f t="shared" si="0"/>
        <v>0.5996349759415962</v>
      </c>
    </row>
    <row r="37" spans="1:4" x14ac:dyDescent="0.25">
      <c r="A37" s="9" t="s">
        <v>17</v>
      </c>
      <c r="B37" s="9">
        <v>8421</v>
      </c>
      <c r="C37" s="9">
        <v>7893</v>
      </c>
      <c r="D37" s="9">
        <v>16314</v>
      </c>
    </row>
    <row r="38" spans="1:4" s="12" customFormat="1" x14ac:dyDescent="0.25">
      <c r="A38" s="11"/>
      <c r="B38" s="11"/>
      <c r="C38" s="11"/>
      <c r="D38" s="11"/>
    </row>
    <row r="39" spans="1:4" x14ac:dyDescent="0.25">
      <c r="A39" s="1" t="s">
        <v>23</v>
      </c>
    </row>
    <row r="40" spans="1:4" x14ac:dyDescent="0.25">
      <c r="A40" s="7"/>
      <c r="B40" s="8" t="s">
        <v>19</v>
      </c>
      <c r="C40" s="8" t="s">
        <v>20</v>
      </c>
      <c r="D40" s="8" t="s">
        <v>21</v>
      </c>
    </row>
    <row r="41" spans="1:4" x14ac:dyDescent="0.25">
      <c r="A41" s="5" t="s">
        <v>3</v>
      </c>
      <c r="B41" s="13">
        <f t="shared" ref="B41:C51" si="1">B5/$D5</f>
        <v>0.33228987321959619</v>
      </c>
      <c r="C41" s="13">
        <f t="shared" si="1"/>
        <v>0.66771012678040387</v>
      </c>
      <c r="D41" s="5">
        <v>6389</v>
      </c>
    </row>
    <row r="42" spans="1:4" x14ac:dyDescent="0.25">
      <c r="A42" s="6" t="s">
        <v>4</v>
      </c>
      <c r="B42" s="10">
        <f t="shared" si="1"/>
        <v>0.23844731977818853</v>
      </c>
      <c r="C42" s="10">
        <f t="shared" si="1"/>
        <v>0.76155268022181144</v>
      </c>
      <c r="D42" s="6">
        <v>1082</v>
      </c>
    </row>
    <row r="43" spans="1:4" x14ac:dyDescent="0.25">
      <c r="A43" s="6" t="s">
        <v>5</v>
      </c>
      <c r="B43" s="10">
        <f t="shared" si="1"/>
        <v>0.27431906614785995</v>
      </c>
      <c r="C43" s="10">
        <f t="shared" si="1"/>
        <v>0.72568093385214005</v>
      </c>
      <c r="D43" s="6">
        <v>514</v>
      </c>
    </row>
    <row r="44" spans="1:4" x14ac:dyDescent="0.25">
      <c r="A44" s="6" t="s">
        <v>6</v>
      </c>
      <c r="B44" s="10">
        <f t="shared" si="1"/>
        <v>0.20016750418760468</v>
      </c>
      <c r="C44" s="10">
        <f t="shared" si="1"/>
        <v>0.79983249581239535</v>
      </c>
      <c r="D44" s="6">
        <v>1194</v>
      </c>
    </row>
    <row r="45" spans="1:4" x14ac:dyDescent="0.25">
      <c r="A45" s="6" t="s">
        <v>7</v>
      </c>
      <c r="B45" s="10">
        <f t="shared" si="1"/>
        <v>0.51850362027353181</v>
      </c>
      <c r="C45" s="10">
        <f t="shared" si="1"/>
        <v>0.48149637972646825</v>
      </c>
      <c r="D45" s="6">
        <v>2486</v>
      </c>
    </row>
    <row r="46" spans="1:4" x14ac:dyDescent="0.25">
      <c r="A46" s="6" t="s">
        <v>8</v>
      </c>
      <c r="B46" s="10">
        <f t="shared" si="1"/>
        <v>0.1761006289308176</v>
      </c>
      <c r="C46" s="10">
        <f t="shared" si="1"/>
        <v>0.82389937106918243</v>
      </c>
      <c r="D46" s="6">
        <v>1113</v>
      </c>
    </row>
    <row r="47" spans="1:4" x14ac:dyDescent="0.25">
      <c r="A47" s="5" t="s">
        <v>9</v>
      </c>
      <c r="B47" s="13">
        <f t="shared" si="1"/>
        <v>0.63034518289541475</v>
      </c>
      <c r="C47" s="13">
        <f t="shared" si="1"/>
        <v>0.36965481710458525</v>
      </c>
      <c r="D47" s="5">
        <v>3882</v>
      </c>
    </row>
    <row r="48" spans="1:4" x14ac:dyDescent="0.25">
      <c r="A48" s="6" t="s">
        <v>10</v>
      </c>
      <c r="B48" s="10">
        <f t="shared" si="1"/>
        <v>0.9375</v>
      </c>
      <c r="C48" s="10">
        <f t="shared" si="1"/>
        <v>6.25E-2</v>
      </c>
      <c r="D48" s="6">
        <v>48</v>
      </c>
    </row>
    <row r="49" spans="1:4" x14ac:dyDescent="0.25">
      <c r="A49" s="6" t="s">
        <v>11</v>
      </c>
      <c r="B49" s="10">
        <f t="shared" si="1"/>
        <v>0.63309159280150418</v>
      </c>
      <c r="C49" s="10">
        <f t="shared" si="1"/>
        <v>0.36690840719849582</v>
      </c>
      <c r="D49" s="6">
        <v>3723</v>
      </c>
    </row>
    <row r="50" spans="1:4" x14ac:dyDescent="0.25">
      <c r="A50" s="6" t="s">
        <v>12</v>
      </c>
      <c r="B50" s="10">
        <f t="shared" si="1"/>
        <v>0.40540540540540543</v>
      </c>
      <c r="C50" s="10">
        <f t="shared" si="1"/>
        <v>0.59459459459459463</v>
      </c>
      <c r="D50" s="6">
        <v>111</v>
      </c>
    </row>
    <row r="51" spans="1:4" x14ac:dyDescent="0.25">
      <c r="A51" s="5" t="s">
        <v>13</v>
      </c>
      <c r="B51" s="13">
        <f t="shared" si="1"/>
        <v>1</v>
      </c>
      <c r="C51" s="13">
        <f t="shared" si="1"/>
        <v>0</v>
      </c>
      <c r="D51" s="5">
        <v>16</v>
      </c>
    </row>
    <row r="52" spans="1:4" x14ac:dyDescent="0.25">
      <c r="A52" s="5" t="s">
        <v>14</v>
      </c>
      <c r="B52" s="13">
        <f t="shared" ref="B52:C55" si="2">B16/$D16</f>
        <v>0.63630330180852834</v>
      </c>
      <c r="C52" s="13">
        <f t="shared" si="2"/>
        <v>0.36369669819147171</v>
      </c>
      <c r="D52" s="5">
        <v>6027</v>
      </c>
    </row>
    <row r="53" spans="1:4" x14ac:dyDescent="0.25">
      <c r="A53" s="6" t="s">
        <v>15</v>
      </c>
      <c r="B53" s="10">
        <f t="shared" si="2"/>
        <v>0.42105263157894735</v>
      </c>
      <c r="C53" s="10">
        <f t="shared" si="2"/>
        <v>0.57894736842105265</v>
      </c>
      <c r="D53" s="6">
        <v>2413</v>
      </c>
    </row>
    <row r="54" spans="1:4" x14ac:dyDescent="0.25">
      <c r="A54" s="6" t="s">
        <v>16</v>
      </c>
      <c r="B54" s="10">
        <f t="shared" si="2"/>
        <v>0.78002213613724403</v>
      </c>
      <c r="C54" s="10">
        <f t="shared" si="2"/>
        <v>0.21997786386275595</v>
      </c>
      <c r="D54" s="6">
        <v>3614</v>
      </c>
    </row>
    <row r="55" spans="1:4" x14ac:dyDescent="0.25">
      <c r="A55" s="9" t="s">
        <v>17</v>
      </c>
      <c r="B55" s="14">
        <f t="shared" si="2"/>
        <v>0.51618242000735559</v>
      </c>
      <c r="C55" s="14">
        <f t="shared" si="2"/>
        <v>0.48381757999264435</v>
      </c>
      <c r="D55" s="9">
        <v>16314</v>
      </c>
    </row>
  </sheetData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791c1b-ad8c-4465-9ce5-ba0708646f9b" xsi:nil="true"/>
    <lcf76f155ced4ddcb4097134ff3c332f xmlns="4538c2ba-a1df-486a-8a8b-ba2804e3cf4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D8EDA10229945862283FB35699FFB" ma:contentTypeVersion="16" ma:contentTypeDescription="Create a new document." ma:contentTypeScope="" ma:versionID="c59ca4ade2987adca73e2ff2972597e1">
  <xsd:schema xmlns:xsd="http://www.w3.org/2001/XMLSchema" xmlns:xs="http://www.w3.org/2001/XMLSchema" xmlns:p="http://schemas.microsoft.com/office/2006/metadata/properties" xmlns:ns2="4538c2ba-a1df-486a-8a8b-ba2804e3cf40" xmlns:ns3="05791c1b-ad8c-4465-9ce5-ba0708646f9b" targetNamespace="http://schemas.microsoft.com/office/2006/metadata/properties" ma:root="true" ma:fieldsID="d5087549e95ab1144bf34247e8f1aba9" ns2:_="" ns3:_="">
    <xsd:import namespace="4538c2ba-a1df-486a-8a8b-ba2804e3cf40"/>
    <xsd:import namespace="05791c1b-ad8c-4465-9ce5-ba0708646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8c2ba-a1df-486a-8a8b-ba2804e3c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c34638-ad71-477a-8216-b930bee6a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91c1b-ad8c-4465-9ce5-ba0708646f9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4b2eeb9-5985-4043-a273-309ee7af2cfe}" ma:internalName="TaxCatchAll" ma:showField="CatchAllData" ma:web="05791c1b-ad8c-4465-9ce5-ba0708646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928124-CCC3-42BE-9D66-3C210709F6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E3BFB2-F60E-42F3-AB4F-D8BB8BD0F44B}">
  <ds:schemaRefs>
    <ds:schemaRef ds:uri="http://schemas.microsoft.com/office/2006/metadata/properties"/>
    <ds:schemaRef ds:uri="http://schemas.microsoft.com/office/infopath/2007/PartnerControls"/>
    <ds:schemaRef ds:uri="05791c1b-ad8c-4465-9ce5-ba0708646f9b"/>
    <ds:schemaRef ds:uri="4538c2ba-a1df-486a-8a8b-ba2804e3cf40"/>
  </ds:schemaRefs>
</ds:datastoreItem>
</file>

<file path=customXml/itemProps3.xml><?xml version="1.0" encoding="utf-8"?>
<ds:datastoreItem xmlns:ds="http://schemas.openxmlformats.org/officeDocument/2006/customXml" ds:itemID="{09DB6BC5-52AA-43F9-8846-4D2F2DBD2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8c2ba-a1df-486a-8a8b-ba2804e3cf40"/>
    <ds:schemaRef ds:uri="05791c1b-ad8c-4465-9ce5-ba0708646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2</vt:i4>
      </vt:variant>
    </vt:vector>
  </HeadingPairs>
  <TitlesOfParts>
    <vt:vector size="12" baseType="lpstr">
      <vt:lpstr>Riepilogo</vt:lpstr>
      <vt:lpstr>2015-2016p</vt:lpstr>
      <vt:lpstr>20162017p</vt:lpstr>
      <vt:lpstr>20172018p</vt:lpstr>
      <vt:lpstr>20182019p</vt:lpstr>
      <vt:lpstr>20192020p</vt:lpstr>
      <vt:lpstr>20202021p</vt:lpstr>
      <vt:lpstr>20212022p</vt:lpstr>
      <vt:lpstr>20222023p</vt:lpstr>
      <vt:lpstr>20232024p</vt:lpstr>
      <vt:lpstr>'20172018p'!Area_stampa</vt:lpstr>
      <vt:lpstr>'20202021p'!Area_stampa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Cuffiani Roberta</dc:creator>
  <cp:lastModifiedBy>Masotti Sabina</cp:lastModifiedBy>
  <dcterms:created xsi:type="dcterms:W3CDTF">2024-07-17T13:46:21Z</dcterms:created>
  <dcterms:modified xsi:type="dcterms:W3CDTF">2025-09-29T10:32:29Z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0x01010064BD8EDA10229945862283FB35699FFB</vt:lpwstr>
  </property>
  <property fmtid="{D5CDD505-2E9C-101B-9397-08002B2CF9AE}" pid="3" name="MediaServiceImageTags">
    <vt:lpwstr/>
  </property>
</Properties>
</file>